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heil\Downloads\"/>
    </mc:Choice>
  </mc:AlternateContent>
  <xr:revisionPtr revIDLastSave="0" documentId="8_{5CFCC035-63D9-440A-9A67-37B1D15773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E LIST" sheetId="4" r:id="rId1"/>
    <sheet name="PURCHASE ORDER" sheetId="10" r:id="rId2"/>
  </sheets>
  <definedNames>
    <definedName name="_xlnm._FilterDatabase" localSheetId="0" hidden="1">'PRICE LIST'!#REF!</definedName>
    <definedName name="repnames">'PURCHASE ORDER'!#REF!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0" l="1" a="1"/>
  <c r="G23" i="10" a="1"/>
  <c r="F67" i="10" l="1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45" i="10"/>
  <c r="F44" i="10"/>
  <c r="F43" i="10"/>
  <c r="F42" i="10"/>
  <c r="F41" i="10"/>
  <c r="F40" i="10"/>
  <c r="F39" i="10"/>
  <c r="F38" i="10"/>
  <c r="C23" i="10" a="1"/>
  <c r="E9" i="10"/>
  <c r="B23" i="10" l="1" a="1"/>
  <c r="F37" i="10" s="1"/>
  <c r="F24" i="10" l="1"/>
  <c r="F36" i="10"/>
  <c r="F25" i="10"/>
  <c r="F32" i="10"/>
  <c r="F26" i="10"/>
  <c r="F35" i="10"/>
  <c r="F27" i="10"/>
  <c r="F33" i="10"/>
  <c r="F34" i="10"/>
  <c r="F28" i="10"/>
  <c r="F29" i="10"/>
  <c r="F30" i="10"/>
  <c r="F31" i="10"/>
  <c r="F23" i="10" s="1"/>
  <c r="F17" i="10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<sst xmlns="http://schemas.openxmlformats.org/spreadsheetml/2006/main" count="312" uniqueCount="113">
  <si>
    <t xml:space="preserve">GAMING </t>
  </si>
  <si>
    <t>Laptop</t>
  </si>
  <si>
    <t>ACER Computers</t>
  </si>
  <si>
    <t>STOCK</t>
  </si>
  <si>
    <t>Lenovo Computers</t>
  </si>
  <si>
    <t>All IN ONE Desktop</t>
  </si>
  <si>
    <t>MSI Computers</t>
  </si>
  <si>
    <t>Dell Computers</t>
  </si>
  <si>
    <t>Electric Generator</t>
  </si>
  <si>
    <t>Firman T07573 GAS Generator, 7500W Running , 9400W Peak, Runs on: Gasoline, Propane Fuel, Natural Gas, CO Alert System</t>
  </si>
  <si>
    <t>Desktop - ALL in ONE computers</t>
  </si>
  <si>
    <t>QTY</t>
  </si>
  <si>
    <t>Date</t>
  </si>
  <si>
    <t>PURCHASE ORDER</t>
  </si>
  <si>
    <t>ORDER #</t>
  </si>
  <si>
    <t>Bill to</t>
  </si>
  <si>
    <t>Phone #:</t>
  </si>
  <si>
    <t xml:space="preserve">Email: </t>
  </si>
  <si>
    <t>Company:</t>
  </si>
  <si>
    <t>Address:</t>
  </si>
  <si>
    <t>UNIT PRICE</t>
  </si>
  <si>
    <t>TOTAL PRICE</t>
  </si>
  <si>
    <t>ADDITIONAL NOTES</t>
  </si>
  <si>
    <t xml:space="preserve">DESCRIPTION </t>
  </si>
  <si>
    <t xml:space="preserve">ALEX VIVANCO </t>
  </si>
  <si>
    <t xml:space="preserve">DANIEL LARREA </t>
  </si>
  <si>
    <t xml:space="preserve">LENIN VIVANCO </t>
  </si>
  <si>
    <t xml:space="preserve">WILSON LEDEZMA </t>
  </si>
  <si>
    <t xml:space="preserve">GUSTAVO REGIO </t>
  </si>
  <si>
    <t xml:space="preserve">ROBERTO SALAZAR </t>
  </si>
  <si>
    <t>GABRIELA VIVANCO</t>
  </si>
  <si>
    <t>RONALD SANCHEZ</t>
  </si>
  <si>
    <t>SHEILA JARA</t>
  </si>
  <si>
    <t xml:space="preserve">Return to your price list here </t>
  </si>
  <si>
    <t>Your Total Amount is:</t>
  </si>
  <si>
    <t xml:space="preserve">Price list </t>
  </si>
  <si>
    <t>OTRO / OTHER</t>
  </si>
  <si>
    <t>✅ Find Your Sales Representative Below!  ↓</t>
  </si>
  <si>
    <t xml:space="preserve">         Ship to</t>
  </si>
  <si>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Elije tu representante de ventas, coloca tu información, y guarda el archivo en tu carpeta preferida como PDF!                                                                                                                                             </t>
    </r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 Select your sales representative, enter your information, and save the file as a PDF in your preferred folder!</t>
    </r>
  </si>
  <si>
    <t>OLGA CARDENAS</t>
  </si>
  <si>
    <r>
      <rPr>
        <b/>
        <sz val="10"/>
        <color rgb="FFEDB12B"/>
        <rFont val="Calibri"/>
        <family val="2"/>
        <scheme val="minor"/>
      </rPr>
      <t xml:space="preserve">👇 </t>
    </r>
    <r>
      <rPr>
        <sz val="10"/>
        <rFont val="Calibri"/>
        <family val="2"/>
        <scheme val="minor"/>
      </rPr>
      <t xml:space="preserve">Ingresa la cantidad que quieres, y haz clic aquí para revisar y guardar tu </t>
    </r>
    <r>
      <rPr>
        <b/>
        <sz val="10"/>
        <color rgb="FFFF0000"/>
        <rFont val="Calibri"/>
        <family val="2"/>
        <scheme val="minor"/>
      </rPr>
      <t>Orden</t>
    </r>
    <r>
      <rPr>
        <sz val="10"/>
        <color rgb="FFFF0000"/>
        <rFont val="Calibri"/>
        <family val="2"/>
        <scheme val="minor"/>
      </rPr>
      <t xml:space="preserve"> en PDF!      </t>
    </r>
    <r>
      <rPr>
        <sz val="10"/>
        <rFont val="Calibri"/>
        <family val="2"/>
        <scheme val="minor"/>
      </rPr>
      <t xml:space="preserve">                                                                                                      </t>
    </r>
    <r>
      <rPr>
        <b/>
        <sz val="10"/>
        <color rgb="FFEDB12B"/>
        <rFont val="Calibri"/>
        <family val="2"/>
        <scheme val="minor"/>
      </rPr>
      <t>👇</t>
    </r>
    <r>
      <rPr>
        <b/>
        <sz val="10"/>
        <rFont val="Calibri"/>
        <family val="2"/>
        <scheme val="minor"/>
      </rPr>
      <t xml:space="preserve"> Enter the quantity you want, and click here to review and save your</t>
    </r>
    <r>
      <rPr>
        <b/>
        <sz val="10"/>
        <color rgb="FFFF0000"/>
        <rFont val="Calibri"/>
        <family val="2"/>
        <scheme val="minor"/>
      </rPr>
      <t xml:space="preserve"> Order as PDF!</t>
    </r>
    <r>
      <rPr>
        <sz val="10"/>
        <color rgb="FFFF0000"/>
        <rFont val="Calibri"/>
        <family val="2"/>
        <scheme val="minor"/>
      </rPr>
      <t xml:space="preserve">       </t>
    </r>
    <r>
      <rPr>
        <sz val="10"/>
        <rFont val="Calibri"/>
        <family val="2"/>
        <scheme val="minor"/>
      </rPr>
      <t xml:space="preserve">               </t>
    </r>
  </si>
  <si>
    <t>Asus Computers</t>
  </si>
  <si>
    <t>ASUS Computers</t>
  </si>
  <si>
    <t>GAMING DESKTOP</t>
  </si>
  <si>
    <t>HP Computers</t>
  </si>
  <si>
    <r>
      <t xml:space="preserve">Pulsar Dual Fuel Peak 12000W Generator
Rated 9500w/EPA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</si>
  <si>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r>
      <t xml:space="preserve">Ford NUT_FG5250PBR 5,250W Dual Fuel Portable Generator with Switch &amp; Go Technology and Remote Start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</si>
  <si>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r>
      <t>Acer A14-52MT-94H5,</t>
    </r>
    <r>
      <rPr>
        <b/>
        <sz val="8"/>
        <color rgb="FF00B050"/>
        <rFont val="Calibri"/>
        <family val="2"/>
        <scheme val="minor"/>
      </rPr>
      <t xml:space="preserve"> Intel® Core Ultra 9-288V</t>
    </r>
    <r>
      <rPr>
        <sz val="8"/>
        <color theme="1"/>
        <rFont val="Calibri"/>
        <family val="2"/>
        <scheme val="minor"/>
      </rPr>
      <t>, 32GB RAM Memory, 1TB Solid State Drive, 14" Multi-Touch IPS WUXGA (1920 x 1200) Windows 11</t>
    </r>
  </si>
  <si>
    <r>
      <t xml:space="preserve">MSI Cordex A2NVM7-469US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</t>
    </r>
    <r>
      <rPr>
        <sz val="8"/>
        <color theme="1"/>
        <rFont val="Calibri"/>
        <family val="2"/>
        <scheme val="minor"/>
      </rPr>
      <t xml:space="preserve">, 32GB RAM Memory, 2TB Solid State Drive, </t>
    </r>
    <r>
      <rPr>
        <b/>
        <sz val="8"/>
        <color rgb="FF7030A0"/>
        <rFont val="Calibri"/>
        <family val="2"/>
        <scheme val="minor"/>
      </rPr>
      <t>NVIDIA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</si>
  <si>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Lenovo 91B10016US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Windows 11</t>
    </r>
  </si>
  <si>
    <t>transit</t>
  </si>
  <si>
    <t>GIGABYTE Computers</t>
  </si>
  <si>
    <r>
      <t xml:space="preserve">MSI Codex Z2 8NVM-684U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AMD Ryzen R7-8700F, 16GB RAM Memory, 1TB Solid State Drive, </t>
    </r>
    <r>
      <rPr>
        <b/>
        <sz val="8"/>
        <color rgb="FF7030A0"/>
        <rFont val="Calibri"/>
        <family val="2"/>
        <scheme val="minor"/>
      </rPr>
      <t>GeForce RTX 5060 Ti 8GB vRAM</t>
    </r>
    <r>
      <rPr>
        <sz val="8"/>
        <color theme="1"/>
        <rFont val="Calibri"/>
        <family val="2"/>
        <scheme val="minor"/>
      </rPr>
      <t>, Windows 11</t>
    </r>
  </si>
  <si>
    <t>Asus F1504VAP-NB71T, Intel Core™ 7 150U, 8GB RAM Memory, 512GB Solid State Drive, 15.6" (1920x1080) Touch Screen, Windows 11</t>
  </si>
  <si>
    <r>
      <t>Acer Aspire C27-2G-UR17</t>
    </r>
    <r>
      <rPr>
        <b/>
        <sz val="8"/>
        <color rgb="FFC00000"/>
        <rFont val="Calibri"/>
        <family val="2"/>
        <scheme val="minor"/>
      </rPr>
      <t xml:space="preserve"> ALL IN ONE COMPUTER</t>
    </r>
    <r>
      <rPr>
        <sz val="8"/>
        <color theme="1"/>
        <rFont val="Calibri"/>
        <family val="2"/>
        <scheme val="minor"/>
      </rPr>
      <t>, AMD Ryzen 7 5825U, 16GB RAM Memory, 1TB Solid State Drive, 27" FHD 120Hz (1920 x 1080) screen, Windows 11</t>
    </r>
  </si>
  <si>
    <t>Cash</t>
  </si>
  <si>
    <t>take all</t>
  </si>
  <si>
    <t>Price</t>
  </si>
  <si>
    <t>FCA Miami</t>
  </si>
  <si>
    <t>Transit</t>
  </si>
  <si>
    <r>
      <t>Lenovo 83RR0000US,</t>
    </r>
    <r>
      <rPr>
        <b/>
        <sz val="8"/>
        <color rgb="FF00B050"/>
        <rFont val="Calibri"/>
        <family val="2"/>
        <scheme val="minor"/>
      </rPr>
      <t xml:space="preserve"> Intel Core 7 350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sz val="8"/>
        <color rgb="FFFF0000"/>
        <rFont val="Calibri"/>
        <family val="2"/>
        <scheme val="minor"/>
      </rPr>
      <t>15.3" 2K (1920 x 1080) Touch Screen Full HD</t>
    </r>
    <r>
      <rPr>
        <sz val="8"/>
        <color theme="1"/>
        <rFont val="Calibri"/>
        <family val="2"/>
        <scheme val="minor"/>
      </rPr>
      <t>, Windows 11</t>
    </r>
  </si>
  <si>
    <r>
      <t xml:space="preserve">Acer nitro 85 N85-600-UW36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5070 12B vRAM</t>
    </r>
    <r>
      <rPr>
        <sz val="8"/>
        <color theme="1"/>
        <rFont val="Calibri"/>
        <family val="2"/>
        <scheme val="minor"/>
      </rPr>
      <t>, Windows 11</t>
    </r>
  </si>
  <si>
    <r>
      <t>Acer Nitro N65-100-UB12</t>
    </r>
    <r>
      <rPr>
        <sz val="8"/>
        <color theme="2" tint="-0.499984740745262"/>
        <rFont val="Calibri"/>
        <family val="2"/>
        <scheme val="minor"/>
      </rPr>
      <t xml:space="preserve"> </t>
    </r>
    <r>
      <rPr>
        <b/>
        <sz val="8"/>
        <color theme="2" tint="-0.499984740745262"/>
        <rFont val="Calibri"/>
        <family val="2"/>
        <scheme val="minor"/>
      </rPr>
      <t>GAMING DESKTO</t>
    </r>
    <r>
      <rPr>
        <b/>
        <sz val="8"/>
        <color theme="2" tint="-0.249977111117893"/>
        <rFont val="Calibri"/>
        <family val="2"/>
        <scheme val="minor"/>
      </rPr>
      <t>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8700F</t>
    </r>
    <r>
      <rPr>
        <sz val="8"/>
        <color theme="1"/>
        <rFont val="Calibri"/>
        <family val="2"/>
        <scheme val="minor"/>
      </rPr>
      <t xml:space="preserve">, 1GB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Windows 11</t>
    </r>
  </si>
  <si>
    <t>Desktop</t>
  </si>
  <si>
    <r>
      <t>Asus V501MV-IS706</t>
    </r>
    <r>
      <rPr>
        <sz val="8"/>
        <color theme="9" tint="-0.499984740745262"/>
        <rFont val="Calibri"/>
        <family val="2"/>
        <scheme val="minor"/>
      </rPr>
      <t xml:space="preserve"> Desktop Computer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7 240H</t>
    </r>
    <r>
      <rPr>
        <sz val="8"/>
        <color rgb="FF000000"/>
        <rFont val="Calibri"/>
        <family val="2"/>
        <scheme val="minor"/>
      </rPr>
      <t>, 32GB RAM Memory, 1GTB Solid State Drive, Windows 11</t>
    </r>
  </si>
  <si>
    <r>
      <t xml:space="preserve">Dell Alienware LDA15265-5263BLK-PUS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sz val="8"/>
        <color theme="1"/>
        <rFont val="Calibri"/>
        <family val="2"/>
        <scheme val="minor"/>
      </rPr>
      <t>AMD Ryzen™ 5 220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(1920 x 1200) WUXGA 165Hz Screen, Windows 11</t>
    </r>
  </si>
  <si>
    <r>
      <t xml:space="preserve">Asus ROG Strix G614FM-WS94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9 9955HX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16” WUXDA 165Hz 3ms Screen, Windows 11</t>
    </r>
  </si>
  <si>
    <r>
      <t>Dell XPS LDX13260-5953SKY-PUS,</t>
    </r>
    <r>
      <rPr>
        <b/>
        <sz val="8"/>
        <color rgb="FF00B050"/>
        <rFont val="Calibri"/>
        <family val="2"/>
        <scheme val="minor"/>
      </rPr>
      <t xml:space="preserve"> Intel Core 5 3-320</t>
    </r>
    <r>
      <rPr>
        <sz val="8"/>
        <color rgb="FF000000"/>
        <rFont val="Calibri"/>
        <family val="2"/>
        <scheme val="minor"/>
      </rPr>
      <t>, 8GB RAM Memory, 512GB Solid State Drive,</t>
    </r>
    <r>
      <rPr>
        <sz val="8"/>
        <color rgb="FFFF0000"/>
        <rFont val="Calibri"/>
        <family val="2"/>
        <scheme val="minor"/>
      </rPr>
      <t xml:space="preserve"> 13.4" 3K (2560 x 1600) Touchscreen</t>
    </r>
    <r>
      <rPr>
        <sz val="8"/>
        <color rgb="FF000000"/>
        <rFont val="Calibri"/>
        <family val="2"/>
        <scheme val="minor"/>
      </rPr>
      <t>, Windows 11</t>
    </r>
  </si>
  <si>
    <t>Apple Computer - iPads</t>
  </si>
  <si>
    <t>HP OmniBook 3 14-hz0088dx, Snapdragon X 8-Core, 8GB RAM Memory, 256GB Solid State Drive,  14" 2K OLED (1920 x 1200) Full HD+, Windows 11</t>
  </si>
  <si>
    <t xml:space="preserve"> 2-in-1 Laptop</t>
  </si>
  <si>
    <r>
      <t xml:space="preserve">HP OmniBook x Plip 16-as0023dx 2-in-1 Laptop, </t>
    </r>
    <r>
      <rPr>
        <b/>
        <sz val="8"/>
        <color rgb="FF00B050"/>
        <rFont val="Calibri"/>
        <family val="2"/>
        <scheme val="minor"/>
      </rPr>
      <t>Intel Core Ultra 7 256V</t>
    </r>
    <r>
      <rPr>
        <sz val="8"/>
        <color theme="1"/>
        <rFont val="Calibri"/>
        <family val="2"/>
        <scheme val="minor"/>
      </rPr>
      <t>, 16GB RAM Memory, 1TB Solid State Drive,</t>
    </r>
    <r>
      <rPr>
        <sz val="8"/>
        <color rgb="FFFF0000"/>
        <rFont val="Calibri"/>
        <family val="2"/>
        <scheme val="minor"/>
      </rPr>
      <t xml:space="preserve"> 16" 2K (1920 x 1200) Touchscreen</t>
    </r>
    <r>
      <rPr>
        <sz val="8"/>
        <color theme="1"/>
        <rFont val="Calibri"/>
        <family val="2"/>
        <scheme val="minor"/>
      </rPr>
      <t>, Windows 11</t>
    </r>
  </si>
  <si>
    <r>
      <t xml:space="preserve">HP Omen 15-GB0070WM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8745HX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"15.3 2K IPS 165Hz (1920 x 1200) Screen, Windows 11</t>
    </r>
  </si>
  <si>
    <r>
      <t xml:space="preserve">MSI Cyborg A15 AI B2HWGKG-254US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 AMD Ryzen 7 260, 16GB RAM Memory, 1TB Solid State Drive,</t>
    </r>
    <r>
      <rPr>
        <b/>
        <sz val="8"/>
        <color rgb="FF7030A0"/>
        <rFont val="Calibri"/>
        <family val="2"/>
        <scheme val="minor"/>
      </rPr>
      <t xml:space="preserve"> NVIDIA® GeForce RTX™ 5070 8GB vRAM</t>
    </r>
    <r>
      <rPr>
        <sz val="8"/>
        <color theme="1"/>
        <rFont val="Calibri"/>
        <family val="2"/>
        <scheme val="minor"/>
      </rPr>
      <t>, 15.6" 144Hz FHD Screen, Windows 11</t>
    </r>
  </si>
  <si>
    <r>
      <t xml:space="preserve">MSI Cordex B8NVM-674US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 AMD Ryzen 7 8700F, 16GB RAM Memory, 1TB Solid STate Drive, </t>
    </r>
    <r>
      <rPr>
        <b/>
        <sz val="8"/>
        <color rgb="FF7030A0"/>
        <rFont val="Calibri"/>
        <family val="2"/>
        <scheme val="minor"/>
      </rPr>
      <t>NVIDIA GeForce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</si>
  <si>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Gigabyte DXHG4USCC4SH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Core™ 7 240H</t>
    </r>
    <r>
      <rPr>
        <sz val="8"/>
        <color theme="1"/>
        <rFont val="Calibri"/>
        <family val="2"/>
        <scheme val="minor"/>
      </rPr>
      <t xml:space="preserve">, 32GB RAM Memory, 1TB SSolid State Drive, NVIDIA® </t>
    </r>
    <r>
      <rPr>
        <b/>
        <sz val="8"/>
        <color rgb="FF7030A0"/>
        <rFont val="Calibri"/>
        <family val="2"/>
        <scheme val="minor"/>
      </rPr>
      <t>GeForce RTX™ 5070 Ti 12GB vRAM</t>
    </r>
    <r>
      <rPr>
        <sz val="8"/>
        <color theme="1"/>
        <rFont val="Calibri"/>
        <family val="2"/>
        <scheme val="minor"/>
      </rPr>
      <t>, 16" (2560 x 1600) 165Hz Screen, Windows 11</t>
    </r>
  </si>
  <si>
    <r>
      <t xml:space="preserve">GIGABYTE AERO X16 1WH93USC64AH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Al 7 350, 32GB RAM Memory, 1TB Solid State Drive, </t>
    </r>
    <r>
      <rPr>
        <b/>
        <sz val="8"/>
        <color rgb="FF7030A0"/>
        <rFont val="Calibri"/>
        <family val="2"/>
        <scheme val="minor"/>
      </rPr>
      <t>GeForce RTX 5070 8GB vRAM</t>
    </r>
    <r>
      <rPr>
        <sz val="8"/>
        <color theme="1"/>
        <rFont val="Calibri"/>
        <family val="2"/>
        <scheme val="minor"/>
      </rPr>
      <t>,  16" (2560 × 1600) WQXGA Screen, Windows 11</t>
    </r>
  </si>
  <si>
    <r>
      <t xml:space="preserve">Lenovo LOQ 83SC007RUS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 Core i7 13650HX, 16GB RAM Memory, 512GB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"15.6 (1920 x 1080) Full HD Screen, Windows 11</t>
    </r>
  </si>
  <si>
    <r>
      <t xml:space="preserve">HP OMEN 15-GA0070WM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7 255H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 (1920 x 1200) 2K IPS 165Hz Screen, Windows 11</t>
    </r>
  </si>
  <si>
    <t>Apple 2026 MacBook Air 13-inch Laptop with M5 chip: Built for AI, "13.6 Liquid Retina Display, 24GB Unified Memory, 1TB SSD, 12MP Center Stage Camera, Touch ID, Wi-Fi 7</t>
  </si>
  <si>
    <r>
      <t xml:space="preserve">ASUS TUF A16 FA608PM-MB94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AMD Ryzen 9 8940HX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WUXGA (1920 x 1200) IPS 165Hz Screen, Windows 11</t>
    </r>
  </si>
  <si>
    <t>Hardware</t>
  </si>
  <si>
    <t>STARLINK - Mini Kit AC Dual Band Wi-Fi System - White</t>
  </si>
  <si>
    <t>accessories</t>
  </si>
  <si>
    <t>Apple AirPods Pro 3 Wireless Earbuds with Active Noise Cancellation</t>
  </si>
  <si>
    <r>
      <t xml:space="preserve">MSI Vector A2XWIG-050US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9 275HX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5080 16GB vRAM</t>
    </r>
    <r>
      <rPr>
        <sz val="8"/>
        <color theme="1"/>
        <rFont val="Calibri"/>
        <family val="2"/>
        <scheme val="minor"/>
      </rPr>
      <t>, 16" (2560 x 1600) 240 Hz Screen, Windows 11</t>
    </r>
  </si>
  <si>
    <r>
      <t xml:space="preserve">Acer Nitro ANV16-I31-76N7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7 240H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5050 8GB vRAM</t>
    </r>
    <r>
      <rPr>
        <sz val="8"/>
        <color theme="1"/>
        <rFont val="Calibri"/>
        <family val="2"/>
        <scheme val="minor"/>
      </rPr>
      <t>, 16" (1920 x 1200) WUXGA 165Hz Screen, Windows 11</t>
    </r>
  </si>
  <si>
    <r>
      <t xml:space="preserve">Gigabyte DYHG5USCC4SH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Core™ 7 240H</t>
    </r>
    <r>
      <rPr>
        <sz val="8"/>
        <color theme="1"/>
        <rFont val="Calibri"/>
        <family val="2"/>
        <scheme val="minor"/>
      </rPr>
      <t xml:space="preserve">, 32GB RAM Memory,  1TB Solid State Drive, </t>
    </r>
    <r>
      <rPr>
        <b/>
        <sz val="8"/>
        <color rgb="FF7030A0"/>
        <rFont val="Calibri"/>
        <family val="2"/>
        <scheme val="minor"/>
      </rPr>
      <t>NVIDIA® RTX 5080 16GB vRAM</t>
    </r>
    <r>
      <rPr>
        <sz val="8"/>
        <color theme="1"/>
        <rFont val="Calibri"/>
        <family val="2"/>
        <scheme val="minor"/>
      </rPr>
      <t>, 16" (2560 x 1600) 165Hz Screen, Windows 11</t>
    </r>
  </si>
  <si>
    <r>
      <t xml:space="preserve">Acer A16-52MT-78LQ, </t>
    </r>
    <r>
      <rPr>
        <b/>
        <sz val="8"/>
        <color rgb="FF00B050"/>
        <rFont val="Calibri"/>
        <family val="2"/>
        <scheme val="minor"/>
      </rPr>
      <t>Intel Core Ultra 7 256V</t>
    </r>
    <r>
      <rPr>
        <sz val="8"/>
        <color theme="1"/>
        <rFont val="Calibri"/>
        <family val="2"/>
        <scheme val="minor"/>
      </rPr>
      <t>, 16GB RAM Memory, 512GB Solid State Drive,</t>
    </r>
    <r>
      <rPr>
        <sz val="8"/>
        <color rgb="FFFF0000"/>
        <rFont val="Calibri"/>
        <family val="2"/>
        <scheme val="minor"/>
      </rPr>
      <t xml:space="preserve"> "16 WUXGA (1920 x 1200) Touch Screen</t>
    </r>
    <r>
      <rPr>
        <sz val="8"/>
        <color theme="1"/>
        <rFont val="Calibri"/>
        <family val="2"/>
        <scheme val="minor"/>
      </rPr>
      <t>, Windows 11</t>
    </r>
  </si>
  <si>
    <t xml:space="preserve"> Cash </t>
  </si>
  <si>
    <t xml:space="preserve"> take all </t>
  </si>
  <si>
    <t xml:space="preserve"> Price </t>
  </si>
  <si>
    <t xml:space="preserve"> FCA Miami </t>
  </si>
  <si>
    <t>MacBook Air Laptop (13-inch) - Apple M5 Chip, Built for Apple Intelligence, 10-core CPU, 8-core GPU, 16GB Memory, 512GB SSD Storage, Starlight</t>
  </si>
  <si>
    <t>MacBook Air Laptop (13-inch) - Apple M5 Chip, Built for Apple Intelligence, 10-core CPU, 8-core GPU, 16GB Memory, 512GB SSD Storage, Sky Blue</t>
  </si>
  <si>
    <t>MacBook Air Laptop (13-inch) - Apple M5 Chip, Built for Apple Intelligence, 10-core CPU, 8-core GPU, 16GB Memory, 512GB SSD Storage, Midnight</t>
  </si>
  <si>
    <t>MacBook Air Laptop (13-inch) - Apple M5 Chip, Built for Apple Intelligence, 10-core CPU, 8-core GPU, 16GB Memory, 512GB SSD Storage, Silver</t>
  </si>
  <si>
    <t>Apple 2026 MacBook Air 15-inch Laptop with M5 chip: Built for AI, 15.3-inch Liquid Retina Display, 16GB Unified Memory, 512GB SSD, 12MP Center Stage Camera, Touch ID, Wi-Fi 7; Midnight</t>
  </si>
  <si>
    <t>Apple 2026 MacBook Air 15-inch Laptop with M5 chip: Built for AI, 15.3-inch Liquid Retina Display, 16GB Unified Memory, 512GB SSD, 12MP Center Stage Camera, Touch ID, Wi-Fi 7; Sky Blue</t>
  </si>
  <si>
    <t>Apple 2026 MacBook Air 15-inch Laptop with M5 chip: Built for AI, 15.3-inch Liquid Retina Display, 16GB Unified Memory, 512GB SSD, 12MP Center Stage Camera, Touch ID, Wi-Fi 7; Starlight</t>
  </si>
  <si>
    <t>Apple 2026 MacBook Air 15-inch Laptop with M5 chip: Built for AI, 15.3-inch Liquid Retina Display, 16GB Unified Memory, 512GB SSD, 12MP Center Stage Camera, Touch ID, Wi-Fi 7; Silver</t>
  </si>
  <si>
    <r>
      <t xml:space="preserve">Apple 2024 iMac </t>
    </r>
    <r>
      <rPr>
        <b/>
        <sz val="8"/>
        <color rgb="FFC00000"/>
        <rFont val="Calibri"/>
        <family val="2"/>
        <scheme val="minor"/>
      </rPr>
      <t>All-in-One Desktop</t>
    </r>
    <r>
      <rPr>
        <sz val="8"/>
        <color theme="1"/>
        <rFont val="Calibri"/>
        <family val="2"/>
        <scheme val="minor"/>
      </rPr>
      <t xml:space="preserve"> Computer with M4 chip with 8-core CPU and 8-core GPU: Built for Apple Intelligence, 24-inch Retina Display, 16GB Unified Memory, 256GB SSD Storage; Blue</t>
    </r>
  </si>
  <si>
    <r>
      <t>Apple 2024 iMac</t>
    </r>
    <r>
      <rPr>
        <b/>
        <sz val="8"/>
        <color rgb="FFFF0000"/>
        <rFont val="Calibri"/>
        <family val="2"/>
        <scheme val="minor"/>
      </rPr>
      <t xml:space="preserve"> All-in-One Desktop</t>
    </r>
    <r>
      <rPr>
        <sz val="8"/>
        <color theme="1"/>
        <rFont val="Calibri"/>
        <family val="2"/>
        <scheme val="minor"/>
      </rPr>
      <t xml:space="preserve"> Computer with M4 chip with 8-core CPU and 8-core GPU: Built for Apple Intelligence, 24-inch Retina Display, 24GB Unified Memory, 512GB SSD Storage; Blue</t>
    </r>
  </si>
  <si>
    <t>Starlink</t>
  </si>
  <si>
    <r>
      <t>Dell LDB16250-7073BLU-PUS,</t>
    </r>
    <r>
      <rPr>
        <b/>
        <sz val="8"/>
        <color rgb="FF00B050"/>
        <rFont val="Calibri"/>
        <family val="2"/>
        <scheme val="minor"/>
      </rPr>
      <t xml:space="preserve"> Intel Core Ultra 7 256V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sz val="8"/>
        <color rgb="FFFF0000"/>
        <rFont val="Calibri"/>
        <family val="2"/>
        <scheme val="minor"/>
      </rPr>
      <t>16" Touchscreen 2K WVA 300 nits</t>
    </r>
    <r>
      <rPr>
        <sz val="8"/>
        <color rgb="FF000000"/>
        <rFont val="Calibri"/>
        <family val="2"/>
        <scheme val="minor"/>
      </rPr>
      <t>, Windows 11</t>
    </r>
  </si>
  <si>
    <r>
      <t xml:space="preserve">HP Omen 16-am2013dx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7 356H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165Hz 2K (1920 x 1200) WUXGA Screen, Windows 11</t>
    </r>
  </si>
  <si>
    <r>
      <t xml:space="preserve">Dell Alienware LAC16251-9331BLU-PUS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 Intel Core Ultra 9 290HX Plus, 16GB RAM Memory, 1TB Solid State Drive, </t>
    </r>
    <r>
      <rPr>
        <b/>
        <sz val="8"/>
        <color rgb="FF00B05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16" (2560 x 1600) WQXGA OLED 240Hz Screen, Windows 11</t>
    </r>
  </si>
  <si>
    <r>
      <t xml:space="preserve">HP Victus 15-fb3093dx </t>
    </r>
    <r>
      <rPr>
        <b/>
        <sz val="8"/>
        <color rgb="FF0070C0"/>
        <rFont val="Calibri"/>
        <family val="2"/>
      </rPr>
      <t>GAMING LAPTOP</t>
    </r>
    <r>
      <rPr>
        <sz val="8"/>
        <color rgb="FF000000"/>
        <rFont val="Calibri"/>
        <family val="2"/>
      </rPr>
      <t xml:space="preserve">, </t>
    </r>
    <r>
      <rPr>
        <b/>
        <sz val="8"/>
        <color rgb="FF00B050"/>
        <rFont val="Calibri"/>
        <family val="2"/>
      </rPr>
      <t>AMD Ryzen 7 7445HS</t>
    </r>
    <r>
      <rPr>
        <sz val="8"/>
        <color rgb="FF000000"/>
        <rFont val="Calibri"/>
        <family val="2"/>
      </rPr>
      <t xml:space="preserve">, 16GB RAM Memory, 512GB Solid State Drive, </t>
    </r>
    <r>
      <rPr>
        <b/>
        <sz val="8"/>
        <color rgb="FF7030A0"/>
        <rFont val="Calibri"/>
        <family val="2"/>
      </rPr>
      <t>NVIDIA GeForce RTX 4050 6GB vRAM</t>
    </r>
    <r>
      <rPr>
        <sz val="8"/>
        <color rgb="FF000000"/>
        <rFont val="Calibri"/>
        <family val="2"/>
      </rPr>
      <t>, 15.6" (1920 x 1080) 144Hz Full HD Screen, Windows 11</t>
    </r>
  </si>
  <si>
    <r>
      <t xml:space="preserve">Dell Alienware LDA15260-7823BLK-PUS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2K (1920 x 1200) Full HD+ Screen, Windows 11</t>
    </r>
  </si>
  <si>
    <r>
      <t xml:space="preserve">Asus TUF FA608PP-TF/A16_97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9 8940HX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5070 8GB vRAM</t>
    </r>
    <r>
      <rPr>
        <sz val="8"/>
        <color theme="1"/>
        <rFont val="Calibri"/>
        <family val="2"/>
        <scheme val="minor"/>
      </rPr>
      <t>, "16 (1920 x 1200) 165Hz Full HD+ Screen, Windows 11</t>
    </r>
  </si>
  <si>
    <t>Acer AG15-72P-97RC, Intel Core i9-13900H, 16GB RAM Memory, 512GB Solid State Drive, 15.6" Full HD (1920 x 1080) Screen, Windows 11</t>
  </si>
  <si>
    <r>
      <t xml:space="preserve">MSI Crosshair  E14WGK-038US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i9-14900HX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5070 8GB vRAM</t>
    </r>
    <r>
      <rPr>
        <sz val="8"/>
        <color theme="1"/>
        <rFont val="Calibri"/>
        <family val="2"/>
        <scheme val="minor"/>
      </rPr>
      <t>, 16" QHD+ 240Hz Screen, Windows 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</si>
</sst>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&quot;$&quot;* #,##0.00_ ;_ &quot;$&quot;* \-#,##0.00_ ;_ &quot;$&quot;* &quot;-&quot;??_ ;_ @_ "/>
    <numFmt numFmtId="165" formatCode="_-&quot;$&quot;* #,##0.00_-;\-&quot;$&quot;* #,##0.00_-;_-&quot;$&quot;* &quot;-&quot;??_-;_-@_-"/>
    <numFmt numFmtId="166" formatCode="_-[$$-409]* #,##0.00_ ;_-[$$-409]* \-#,##0.00\ ;_-[$$-409]* &quot;-&quot;??_ ;_-@_ "/>
    <numFmt numFmtId="167" formatCode="[$-409]h:mm\ AM/PM;@"/>
    <numFmt numFmtId="168" formatCode="h:mm;@"/>
    <numFmt numFmtId="169" formatCode="[$-409]mmmm\ d\,\ yyyy;@"/>
  </numFmts>
  <fonts count="7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Arial"/>
      <family val="2"/>
    </font>
    <font>
      <b/>
      <sz val="24"/>
      <color rgb="FF00007F"/>
      <name val="Arial"/>
      <family val="2"/>
    </font>
    <font>
      <sz val="16"/>
      <color theme="4" tint="-0.499984740745262"/>
      <name val="Arial"/>
      <family val="2"/>
    </font>
    <font>
      <sz val="16"/>
      <color rgb="FF00007F"/>
      <name val="Arial"/>
      <family val="2"/>
    </font>
    <font>
      <b/>
      <sz val="48"/>
      <color rgb="FFFFC000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sz val="12"/>
      <color theme="3"/>
      <name val="Arial"/>
      <family val="2"/>
    </font>
    <font>
      <b/>
      <sz val="12"/>
      <color rgb="FFFFC000"/>
      <name val="Arial"/>
      <family val="2"/>
    </font>
    <font>
      <sz val="11"/>
      <color rgb="FFFF0000"/>
      <name val="Calibri"/>
      <family val="2"/>
      <scheme val="minor"/>
    </font>
    <font>
      <b/>
      <sz val="16"/>
      <color rgb="FFFFC000"/>
      <name val="Arial"/>
      <family val="2"/>
    </font>
    <font>
      <b/>
      <sz val="20"/>
      <color rgb="FF00007F"/>
      <name val="Arial"/>
      <family val="2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4" tint="-0.499984740745262"/>
      <name val="Arial"/>
      <family val="2"/>
    </font>
    <font>
      <sz val="12"/>
      <color theme="0"/>
      <name val="Arial"/>
      <family val="2"/>
    </font>
    <font>
      <sz val="12"/>
      <color theme="0"/>
      <name val="Calibri"/>
      <family val="2"/>
      <scheme val="minor"/>
    </font>
    <font>
      <sz val="16"/>
      <color theme="1"/>
      <name val="Arial"/>
      <family val="2"/>
    </font>
    <font>
      <sz val="16"/>
      <color theme="3"/>
      <name val="Arial"/>
      <family val="2"/>
    </font>
    <font>
      <b/>
      <sz val="16"/>
      <color rgb="FF00007F"/>
      <name val="Arial"/>
      <family val="2"/>
    </font>
    <font>
      <b/>
      <sz val="16"/>
      <color theme="3"/>
      <name val="Arial"/>
      <family val="2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8"/>
      <color theme="4" tint="-0.499984740745262"/>
      <name val="Arial"/>
      <family val="2"/>
    </font>
    <font>
      <b/>
      <sz val="26"/>
      <color rgb="FF00007F"/>
      <name val="Arial"/>
      <family val="2"/>
    </font>
    <font>
      <sz val="14"/>
      <color rgb="FF00007F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u/>
      <sz val="16"/>
      <color theme="0" tint="-0.34998626667073579"/>
      <name val="Calibri"/>
      <family val="2"/>
      <scheme val="minor"/>
    </font>
    <font>
      <sz val="10"/>
      <name val="Calibri"/>
      <family val="2"/>
      <scheme val="minor"/>
    </font>
    <font>
      <sz val="48"/>
      <name val="Calibri"/>
      <family val="2"/>
      <scheme val="minor"/>
    </font>
    <font>
      <b/>
      <sz val="10"/>
      <color rgb="FFEDB12B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rgb="FF00007F"/>
      <name val="Arial"/>
      <family val="2"/>
    </font>
    <font>
      <sz val="24"/>
      <color theme="4" tint="-0.499984740745262"/>
      <name val="Arial"/>
      <family val="2"/>
    </font>
    <font>
      <b/>
      <sz val="18"/>
      <color theme="1"/>
      <name val="Calibri"/>
      <family val="2"/>
      <scheme val="minor"/>
    </font>
    <font>
      <b/>
      <sz val="18"/>
      <color rgb="FFEDB12B"/>
      <name val="Calibri"/>
      <family val="2"/>
      <scheme val="minor"/>
    </font>
    <font>
      <u/>
      <sz val="20"/>
      <color theme="0" tint="-0.34998626667073579"/>
      <name val="Calibri"/>
      <family val="2"/>
      <scheme val="minor"/>
    </font>
    <font>
      <sz val="14"/>
      <color theme="9" tint="-0.249977111117893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0"/>
      <name val="Arial"/>
      <family val="2"/>
    </font>
    <font>
      <sz val="20"/>
      <name val="Arial"/>
      <family val="2"/>
    </font>
    <font>
      <sz val="9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0070C0"/>
      <name val="Calibri"/>
      <family val="2"/>
      <scheme val="minor"/>
    </font>
    <font>
      <sz val="8"/>
      <color rgb="FFC00000"/>
      <name val="Calibri"/>
      <family val="2"/>
      <scheme val="minor"/>
    </font>
    <font>
      <sz val="8"/>
      <color rgb="FF632523"/>
      <name val="Calibri"/>
      <family val="2"/>
      <scheme val="minor"/>
    </font>
    <font>
      <b/>
      <sz val="8"/>
      <color rgb="FF0070C0"/>
      <name val="Calibri"/>
      <family val="2"/>
      <scheme val="minor"/>
    </font>
    <font>
      <b/>
      <sz val="8"/>
      <color rgb="FF00B050"/>
      <name val="Calibri"/>
      <family val="2"/>
      <scheme val="minor"/>
    </font>
    <font>
      <b/>
      <sz val="8"/>
      <color rgb="FF7030A0"/>
      <name val="Calibri"/>
      <family val="2"/>
      <scheme val="minor"/>
    </font>
    <font>
      <sz val="8"/>
      <color rgb="FFFF000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8"/>
      <color rgb="FFC00000"/>
      <name val="Calibri"/>
      <family val="2"/>
      <scheme val="minor"/>
    </font>
    <font>
      <b/>
      <sz val="8"/>
      <color theme="9" tint="-0.499984740745262"/>
      <name val="Calibri"/>
      <family val="2"/>
      <scheme val="minor"/>
    </font>
    <font>
      <b/>
      <sz val="8"/>
      <color theme="2" tint="-0.499984740745262"/>
      <name val="Calibri"/>
      <family val="2"/>
      <scheme val="minor"/>
    </font>
    <font>
      <b/>
      <sz val="9"/>
      <color theme="8" tint="-0.499984740745262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b/>
      <sz val="9"/>
      <color rgb="FF244062"/>
      <name val="Calibri"/>
      <family val="2"/>
      <scheme val="minor"/>
    </font>
    <font>
      <sz val="8"/>
      <color theme="2" tint="-0.499984740745262"/>
      <name val="Calibri"/>
      <family val="2"/>
      <scheme val="minor"/>
    </font>
    <font>
      <b/>
      <sz val="8"/>
      <color theme="2" tint="-0.249977111117893"/>
      <name val="Calibri"/>
      <family val="2"/>
      <scheme val="minor"/>
    </font>
    <font>
      <sz val="8"/>
      <color theme="9" tint="-0.499984740745262"/>
      <name val="Calibri"/>
      <family val="2"/>
      <scheme val="minor"/>
    </font>
    <font>
      <b/>
      <sz val="8"/>
      <color theme="9" tint="-0.249977111117893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8"/>
      <color rgb="FF0070C0"/>
      <name val="Calibri"/>
      <family val="2"/>
    </font>
    <font>
      <sz val="8"/>
      <color rgb="FF000000"/>
      <name val="Calibri"/>
      <family val="2"/>
    </font>
    <font>
      <b/>
      <sz val="8"/>
      <color rgb="FF00B050"/>
      <name val="Calibri"/>
      <family val="2"/>
    </font>
    <font>
      <b/>
      <sz val="8"/>
      <color rgb="FF7030A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4C2E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8" tint="0.7999206518753624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rgb="FF8B8BC7"/>
      </left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/>
      <top style="medium">
        <color rgb="FF8B8BC7"/>
      </top>
      <bottom/>
      <diagonal/>
    </border>
    <border>
      <left style="medium">
        <color rgb="FF8B8BC7"/>
      </left>
      <right/>
      <top style="medium">
        <color rgb="FF8B8BC7"/>
      </top>
      <bottom style="medium">
        <color rgb="FF8B8BC7"/>
      </bottom>
      <diagonal/>
    </border>
    <border>
      <left/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7030A0"/>
      </left>
      <right/>
      <top style="thick">
        <color rgb="FF7030A0"/>
      </top>
      <bottom/>
      <diagonal/>
    </border>
    <border>
      <left/>
      <right style="thick">
        <color rgb="FF7030A0"/>
      </right>
      <top style="thick">
        <color rgb="FF7030A0"/>
      </top>
      <bottom/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 style="thick">
        <color rgb="FF7030A0"/>
      </right>
      <top/>
      <bottom style="thick">
        <color rgb="FF7030A0"/>
      </bottom>
      <diagonal/>
    </border>
    <border>
      <left/>
      <right style="thick">
        <color rgb="FF7030A0"/>
      </right>
      <top style="medium">
        <color rgb="FF8B8BC7"/>
      </top>
      <bottom/>
      <diagonal/>
    </border>
    <border>
      <left/>
      <right style="thick">
        <color rgb="FF7030A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6" fillId="0" borderId="5" applyNumberFormat="0" applyFill="0" applyAlignment="0" applyProtection="0"/>
    <xf numFmtId="0" fontId="7" fillId="0" borderId="0" applyNumberFormat="0" applyFill="0" applyBorder="0" applyAlignment="0" applyProtection="0"/>
    <xf numFmtId="167" fontId="13" fillId="0" borderId="0" applyFont="0" applyFill="0" applyBorder="0" applyAlignment="0">
      <alignment horizontal="left" vertical="top" wrapText="1"/>
    </xf>
    <xf numFmtId="168" fontId="13" fillId="0" borderId="0" applyFont="0" applyFill="0" applyBorder="0" applyAlignment="0">
      <alignment horizontal="left" vertical="top" wrapText="1"/>
    </xf>
    <xf numFmtId="0" fontId="30" fillId="0" borderId="0" applyNumberFormat="0" applyFill="0" applyBorder="0" applyAlignment="0" applyProtection="0"/>
  </cellStyleXfs>
  <cellXfs count="163">
    <xf numFmtId="0" fontId="0" fillId="0" borderId="0" xfId="0"/>
    <xf numFmtId="166" fontId="10" fillId="3" borderId="6" xfId="8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vertical="center" wrapText="1"/>
      <protection locked="0"/>
    </xf>
    <xf numFmtId="1" fontId="8" fillId="0" borderId="0" xfId="0" applyNumberFormat="1" applyFont="1" applyAlignment="1" applyProtection="1">
      <alignment horizontal="center" vertical="center" wrapText="1"/>
      <protection locked="0"/>
    </xf>
    <xf numFmtId="49" fontId="8" fillId="0" borderId="0" xfId="0" applyNumberFormat="1" applyFont="1" applyAlignment="1" applyProtection="1">
      <alignment horizontal="left" vertical="center" wrapText="1"/>
      <protection locked="0"/>
    </xf>
    <xf numFmtId="1" fontId="15" fillId="0" borderId="0" xfId="7" applyNumberFormat="1" applyFont="1" applyBorder="1" applyAlignment="1" applyProtection="1">
      <alignment horizontal="center" vertical="center"/>
      <protection locked="0"/>
    </xf>
    <xf numFmtId="1" fontId="26" fillId="0" borderId="0" xfId="7" applyNumberFormat="1" applyFont="1" applyBorder="1" applyAlignment="1" applyProtection="1">
      <alignment horizontal="right" vertical="center"/>
      <protection locked="0"/>
    </xf>
    <xf numFmtId="49" fontId="16" fillId="0" borderId="0" xfId="7" applyNumberFormat="1" applyFont="1" applyBorder="1" applyAlignment="1" applyProtection="1">
      <alignment horizontal="center" vertical="center"/>
      <protection locked="0"/>
    </xf>
    <xf numFmtId="1" fontId="12" fillId="0" borderId="0" xfId="7" applyNumberFormat="1" applyFont="1" applyBorder="1" applyAlignment="1" applyProtection="1">
      <alignment horizontal="center" vertical="center"/>
      <protection locked="0"/>
    </xf>
    <xf numFmtId="49" fontId="12" fillId="0" borderId="0" xfId="7" applyNumberFormat="1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vertical="center"/>
    </xf>
    <xf numFmtId="43" fontId="25" fillId="0" borderId="0" xfId="1" applyFont="1" applyAlignment="1" applyProtection="1">
      <alignment vertical="center" wrapText="1"/>
      <protection locked="0"/>
    </xf>
    <xf numFmtId="43" fontId="8" fillId="0" borderId="0" xfId="1" applyFont="1" applyAlignment="1" applyProtection="1">
      <alignment vertical="center" wrapText="1"/>
      <protection locked="0"/>
    </xf>
    <xf numFmtId="43" fontId="26" fillId="0" borderId="0" xfId="1" applyFont="1" applyBorder="1" applyAlignment="1" applyProtection="1">
      <alignment horizontal="right" vertical="center"/>
      <protection locked="0"/>
    </xf>
    <xf numFmtId="43" fontId="18" fillId="0" borderId="0" xfId="1" applyFont="1" applyBorder="1" applyAlignment="1" applyProtection="1">
      <alignment vertical="center"/>
      <protection locked="0"/>
    </xf>
    <xf numFmtId="43" fontId="12" fillId="0" borderId="0" xfId="1" applyFont="1" applyBorder="1" applyAlignment="1" applyProtection="1">
      <alignment vertical="center"/>
      <protection locked="0"/>
    </xf>
    <xf numFmtId="43" fontId="27" fillId="0" borderId="0" xfId="1" applyFont="1" applyBorder="1" applyAlignment="1" applyProtection="1">
      <alignment vertical="center"/>
    </xf>
    <xf numFmtId="43" fontId="9" fillId="0" borderId="0" xfId="1" applyFont="1" applyBorder="1" applyAlignment="1" applyProtection="1">
      <alignment vertical="center"/>
    </xf>
    <xf numFmtId="43" fontId="22" fillId="3" borderId="6" xfId="1" applyFont="1" applyFill="1" applyBorder="1" applyAlignment="1" applyProtection="1">
      <alignment horizontal="center" vertical="center" wrapText="1"/>
    </xf>
    <xf numFmtId="43" fontId="21" fillId="0" borderId="0" xfId="1" applyFont="1" applyAlignment="1" applyProtection="1">
      <alignment vertical="center"/>
      <protection locked="0"/>
    </xf>
    <xf numFmtId="43" fontId="0" fillId="0" borderId="0" xfId="1" applyFont="1" applyAlignment="1" applyProtection="1">
      <alignment vertical="center"/>
      <protection locked="0"/>
    </xf>
    <xf numFmtId="169" fontId="33" fillId="0" borderId="6" xfId="1" applyNumberFormat="1" applyFont="1" applyBorder="1" applyAlignment="1" applyProtection="1">
      <alignment horizontal="center" vertical="center"/>
    </xf>
    <xf numFmtId="166" fontId="34" fillId="0" borderId="0" xfId="0" applyNumberFormat="1" applyFont="1" applyAlignment="1" applyProtection="1">
      <alignment vertical="center" wrapText="1"/>
      <protection locked="0"/>
    </xf>
    <xf numFmtId="0" fontId="35" fillId="0" borderId="0" xfId="0" applyFont="1" applyAlignment="1" applyProtection="1">
      <alignment vertical="center" wrapText="1"/>
      <protection locked="0"/>
    </xf>
    <xf numFmtId="166" fontId="35" fillId="0" borderId="0" xfId="7" applyNumberFormat="1" applyFont="1" applyBorder="1" applyAlignment="1" applyProtection="1">
      <alignment vertical="center" wrapText="1"/>
      <protection locked="0"/>
    </xf>
    <xf numFmtId="0" fontId="17" fillId="0" borderId="0" xfId="0" applyFont="1" applyAlignment="1">
      <alignment vertical="center" wrapText="1"/>
    </xf>
    <xf numFmtId="0" fontId="17" fillId="0" borderId="0" xfId="0" applyFont="1" applyAlignment="1" applyProtection="1">
      <alignment vertical="center" wrapText="1"/>
      <protection locked="0"/>
    </xf>
    <xf numFmtId="43" fontId="45" fillId="3" borderId="6" xfId="1" applyFont="1" applyFill="1" applyBorder="1" applyAlignment="1" applyProtection="1">
      <alignment horizontal="center" vertical="center" wrapText="1"/>
      <protection locked="0"/>
    </xf>
    <xf numFmtId="49" fontId="14" fillId="5" borderId="1" xfId="7" applyNumberFormat="1" applyFont="1" applyFill="1" applyBorder="1" applyAlignment="1" applyProtection="1">
      <alignment horizontal="left" vertical="center"/>
      <protection locked="0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36" fillId="0" borderId="0" xfId="11" applyFont="1" applyFill="1" applyAlignment="1" applyProtection="1">
      <alignment horizontal="left" vertical="center"/>
      <protection locked="0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43" fontId="21" fillId="0" borderId="0" xfId="1" applyFont="1" applyAlignment="1" applyProtection="1">
      <alignment vertical="center"/>
    </xf>
    <xf numFmtId="44" fontId="49" fillId="0" borderId="0" xfId="2" applyFont="1" applyAlignment="1" applyProtection="1">
      <alignment vertical="center" wrapText="1"/>
    </xf>
    <xf numFmtId="0" fontId="49" fillId="0" borderId="0" xfId="0" applyFont="1" applyAlignment="1">
      <alignment vertical="center" wrapText="1"/>
    </xf>
    <xf numFmtId="0" fontId="50" fillId="0" borderId="0" xfId="0" applyFont="1" applyAlignment="1">
      <alignment vertical="center" wrapText="1"/>
    </xf>
    <xf numFmtId="0" fontId="51" fillId="0" borderId="0" xfId="0" applyFont="1" applyAlignment="1" applyProtection="1">
      <alignment vertical="center" wrapText="1"/>
      <protection locked="0"/>
    </xf>
    <xf numFmtId="0" fontId="30" fillId="0" borderId="0" xfId="1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2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20" fillId="0" borderId="0" xfId="1" applyNumberFormat="1" applyFont="1" applyFill="1" applyAlignment="1" applyProtection="1">
      <alignment horizontal="center" vertical="center"/>
      <protection locked="0"/>
    </xf>
    <xf numFmtId="0" fontId="53" fillId="0" borderId="0" xfId="0" applyFont="1" applyAlignment="1" applyProtection="1">
      <alignment vertical="center"/>
      <protection locked="0"/>
    </xf>
    <xf numFmtId="0" fontId="53" fillId="0" borderId="0" xfId="0" applyFont="1" applyAlignment="1" applyProtection="1">
      <alignment horizontal="center" vertical="center"/>
      <protection locked="0"/>
    </xf>
    <xf numFmtId="1" fontId="53" fillId="0" borderId="0" xfId="1" applyNumberFormat="1" applyFont="1" applyFill="1" applyAlignment="1" applyProtection="1">
      <alignment horizontal="center" vertical="center"/>
      <protection locked="0"/>
    </xf>
    <xf numFmtId="0" fontId="55" fillId="0" borderId="1" xfId="0" applyFont="1" applyBorder="1" applyAlignment="1">
      <alignment horizontal="center" vertical="center" wrapText="1"/>
    </xf>
    <xf numFmtId="0" fontId="62" fillId="8" borderId="1" xfId="0" applyFont="1" applyFill="1" applyBorder="1" applyAlignment="1">
      <alignment horizontal="center" vertical="center" wrapText="1"/>
    </xf>
    <xf numFmtId="1" fontId="29" fillId="4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4" xfId="0" applyFont="1" applyBorder="1" applyAlignment="1">
      <alignment horizontal="center" vertical="center" wrapText="1"/>
    </xf>
    <xf numFmtId="0" fontId="62" fillId="8" borderId="4" xfId="0" applyFont="1" applyFill="1" applyBorder="1" applyAlignment="1">
      <alignment horizontal="center" vertical="center" wrapText="1"/>
    </xf>
    <xf numFmtId="0" fontId="54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 wrapText="1"/>
    </xf>
    <xf numFmtId="0" fontId="54" fillId="0" borderId="1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65" fillId="0" borderId="3" xfId="0" applyFont="1" applyBorder="1" applyAlignment="1">
      <alignment horizontal="center" vertical="center" wrapText="1"/>
    </xf>
    <xf numFmtId="0" fontId="62" fillId="8" borderId="3" xfId="0" applyFont="1" applyFill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62" fillId="8" borderId="27" xfId="0" applyFont="1" applyFill="1" applyBorder="1" applyAlignment="1">
      <alignment horizontal="center" vertical="center" wrapText="1"/>
    </xf>
    <xf numFmtId="0" fontId="62" fillId="8" borderId="26" xfId="0" applyFont="1" applyFill="1" applyBorder="1" applyAlignment="1">
      <alignment horizontal="center" vertical="center" wrapText="1"/>
    </xf>
    <xf numFmtId="0" fontId="54" fillId="0" borderId="26" xfId="0" applyFont="1" applyBorder="1" applyAlignment="1">
      <alignment vertical="center" wrapText="1"/>
    </xf>
    <xf numFmtId="0" fontId="57" fillId="0" borderId="26" xfId="0" applyFont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/>
    </xf>
    <xf numFmtId="0" fontId="57" fillId="0" borderId="1" xfId="0" applyFont="1" applyBorder="1" applyAlignment="1">
      <alignment horizontal="center" vertical="center" wrapText="1"/>
    </xf>
    <xf numFmtId="1" fontId="20" fillId="0" borderId="0" xfId="1" applyNumberFormat="1" applyFont="1" applyAlignment="1" applyProtection="1">
      <alignment horizontal="center" vertical="center"/>
      <protection locked="0"/>
    </xf>
    <xf numFmtId="1" fontId="68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56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vertical="center" wrapText="1"/>
    </xf>
    <xf numFmtId="0" fontId="71" fillId="0" borderId="3" xfId="0" quotePrefix="1" applyFont="1" applyBorder="1" applyAlignment="1">
      <alignment horizontal="center" vertical="center" wrapText="1"/>
    </xf>
    <xf numFmtId="0" fontId="54" fillId="0" borderId="4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54" fillId="0" borderId="26" xfId="0" applyFont="1" applyBorder="1" applyAlignment="1">
      <alignment horizontal="center" vertical="center" wrapText="1"/>
    </xf>
    <xf numFmtId="43" fontId="1" fillId="0" borderId="0" xfId="1" applyFont="1" applyAlignment="1">
      <alignment horizontal="center" vertical="center"/>
    </xf>
    <xf numFmtId="43" fontId="1" fillId="7" borderId="1" xfId="1" applyFont="1" applyFill="1" applyBorder="1" applyAlignment="1">
      <alignment horizontal="center" vertical="center"/>
    </xf>
    <xf numFmtId="43" fontId="1" fillId="9" borderId="1" xfId="1" applyFont="1" applyFill="1" applyBorder="1" applyAlignment="1">
      <alignment horizontal="center" vertical="center"/>
    </xf>
    <xf numFmtId="43" fontId="1" fillId="7" borderId="4" xfId="1" applyFont="1" applyFill="1" applyBorder="1" applyAlignment="1">
      <alignment horizontal="center" vertical="center"/>
    </xf>
    <xf numFmtId="43" fontId="1" fillId="9" borderId="4" xfId="1" applyFont="1" applyFill="1" applyBorder="1" applyAlignment="1">
      <alignment horizontal="center" vertical="center"/>
    </xf>
    <xf numFmtId="43" fontId="1" fillId="7" borderId="3" xfId="1" applyFont="1" applyFill="1" applyBorder="1" applyAlignment="1">
      <alignment horizontal="center" vertical="center"/>
    </xf>
    <xf numFmtId="43" fontId="1" fillId="9" borderId="3" xfId="1" applyFont="1" applyFill="1" applyBorder="1" applyAlignment="1">
      <alignment horizontal="center" vertical="center"/>
    </xf>
    <xf numFmtId="43" fontId="1" fillId="7" borderId="27" xfId="1" applyFont="1" applyFill="1" applyBorder="1" applyAlignment="1">
      <alignment horizontal="center" vertical="center"/>
    </xf>
    <xf numFmtId="43" fontId="1" fillId="9" borderId="27" xfId="1" applyFont="1" applyFill="1" applyBorder="1" applyAlignment="1">
      <alignment horizontal="center" vertical="center"/>
    </xf>
    <xf numFmtId="0" fontId="65" fillId="0" borderId="4" xfId="0" applyFont="1" applyBorder="1" applyAlignment="1">
      <alignment horizontal="center" vertical="center" wrapText="1"/>
    </xf>
    <xf numFmtId="43" fontId="1" fillId="7" borderId="26" xfId="1" applyFont="1" applyFill="1" applyBorder="1" applyAlignment="1">
      <alignment horizontal="center" vertical="center"/>
    </xf>
    <xf numFmtId="43" fontId="1" fillId="9" borderId="26" xfId="1" applyFont="1" applyFill="1" applyBorder="1" applyAlignment="1">
      <alignment horizontal="center" vertical="center"/>
    </xf>
    <xf numFmtId="43" fontId="67" fillId="2" borderId="1" xfId="1" applyFont="1" applyFill="1" applyBorder="1" applyAlignment="1">
      <alignment horizontal="center" vertical="center"/>
    </xf>
    <xf numFmtId="0" fontId="56" fillId="0" borderId="3" xfId="0" applyFont="1" applyBorder="1" applyAlignment="1">
      <alignment horizontal="center" vertical="center" wrapText="1"/>
    </xf>
    <xf numFmtId="0" fontId="54" fillId="0" borderId="2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56" fillId="0" borderId="4" xfId="0" applyFont="1" applyBorder="1" applyAlignment="1">
      <alignment horizontal="center" vertical="center" wrapText="1"/>
    </xf>
    <xf numFmtId="0" fontId="72" fillId="0" borderId="3" xfId="0" applyFont="1" applyBorder="1" applyAlignment="1">
      <alignment horizontal="center" vertical="center" wrapText="1"/>
    </xf>
    <xf numFmtId="0" fontId="56" fillId="0" borderId="1" xfId="0" applyFont="1" applyBorder="1" applyAlignment="1">
      <alignment horizontal="center" vertical="center" wrapText="1"/>
    </xf>
    <xf numFmtId="0" fontId="55" fillId="0" borderId="3" xfId="0" applyFont="1" applyBorder="1" applyAlignment="1">
      <alignment horizontal="center" vertical="center" wrapText="1"/>
    </xf>
    <xf numFmtId="2" fontId="37" fillId="2" borderId="2" xfId="11" applyNumberFormat="1" applyFont="1" applyFill="1" applyBorder="1" applyAlignment="1" applyProtection="1">
      <alignment horizontal="left" vertical="center" wrapText="1"/>
    </xf>
    <xf numFmtId="2" fontId="37" fillId="2" borderId="17" xfId="11" applyNumberFormat="1" applyFont="1" applyFill="1" applyBorder="1" applyAlignment="1" applyProtection="1">
      <alignment horizontal="left" vertical="center" wrapText="1"/>
    </xf>
    <xf numFmtId="2" fontId="37" fillId="2" borderId="10" xfId="11" applyNumberFormat="1" applyFont="1" applyFill="1" applyBorder="1" applyAlignment="1" applyProtection="1">
      <alignment horizontal="left" vertical="center" wrapText="1"/>
    </xf>
    <xf numFmtId="43" fontId="38" fillId="2" borderId="2" xfId="1" applyFont="1" applyFill="1" applyBorder="1" applyAlignment="1">
      <alignment horizontal="center" vertical="center"/>
    </xf>
    <xf numFmtId="43" fontId="38" fillId="2" borderId="17" xfId="1" applyFont="1" applyFill="1" applyBorder="1" applyAlignment="1">
      <alignment horizontal="center" vertical="center"/>
    </xf>
    <xf numFmtId="43" fontId="38" fillId="2" borderId="10" xfId="1" applyFont="1" applyFill="1" applyBorder="1" applyAlignment="1">
      <alignment horizontal="center" vertical="center"/>
    </xf>
    <xf numFmtId="0" fontId="66" fillId="2" borderId="1" xfId="0" applyFont="1" applyFill="1" applyBorder="1" applyAlignment="1">
      <alignment horizontal="center" vertical="center"/>
    </xf>
    <xf numFmtId="0" fontId="46" fillId="0" borderId="18" xfId="11" applyFont="1" applyFill="1" applyBorder="1" applyAlignment="1" applyProtection="1">
      <alignment horizontal="center" vertical="center" wrapText="1"/>
      <protection locked="0"/>
    </xf>
    <xf numFmtId="0" fontId="46" fillId="0" borderId="24" xfId="11" applyFont="1" applyFill="1" applyBorder="1" applyAlignment="1" applyProtection="1">
      <alignment horizontal="center" vertical="center" wrapText="1"/>
      <protection locked="0"/>
    </xf>
    <xf numFmtId="0" fontId="46" fillId="0" borderId="19" xfId="11" applyFont="1" applyFill="1" applyBorder="1" applyAlignment="1" applyProtection="1">
      <alignment horizontal="center" vertical="center" wrapText="1"/>
      <protection locked="0"/>
    </xf>
    <xf numFmtId="0" fontId="46" fillId="0" borderId="20" xfId="11" applyFont="1" applyFill="1" applyBorder="1" applyAlignment="1" applyProtection="1">
      <alignment horizontal="center" vertical="center" wrapText="1"/>
      <protection locked="0"/>
    </xf>
    <xf numFmtId="0" fontId="46" fillId="0" borderId="0" xfId="11" applyFont="1" applyFill="1" applyBorder="1" applyAlignment="1" applyProtection="1">
      <alignment horizontal="center" vertical="center" wrapText="1"/>
      <protection locked="0"/>
    </xf>
    <xf numFmtId="0" fontId="46" fillId="0" borderId="21" xfId="11" applyFont="1" applyFill="1" applyBorder="1" applyAlignment="1" applyProtection="1">
      <alignment horizontal="center" vertical="center" wrapText="1"/>
      <protection locked="0"/>
    </xf>
    <xf numFmtId="0" fontId="46" fillId="0" borderId="22" xfId="11" applyFont="1" applyFill="1" applyBorder="1" applyAlignment="1" applyProtection="1">
      <alignment horizontal="center" vertical="center" wrapText="1"/>
      <protection locked="0"/>
    </xf>
    <xf numFmtId="0" fontId="46" fillId="0" borderId="25" xfId="11" applyFont="1" applyFill="1" applyBorder="1" applyAlignment="1" applyProtection="1">
      <alignment horizontal="center" vertical="center" wrapText="1"/>
      <protection locked="0"/>
    </xf>
    <xf numFmtId="0" fontId="46" fillId="0" borderId="23" xfId="11" applyFont="1" applyFill="1" applyBorder="1" applyAlignment="1" applyProtection="1">
      <alignment horizontal="center" vertical="center" wrapText="1"/>
      <protection locked="0"/>
    </xf>
    <xf numFmtId="0" fontId="48" fillId="0" borderId="0" xfId="11" applyFont="1" applyFill="1" applyAlignment="1" applyProtection="1">
      <alignment horizontal="center" vertical="center"/>
      <protection locked="0"/>
    </xf>
    <xf numFmtId="0" fontId="48" fillId="0" borderId="21" xfId="11" applyFont="1" applyFill="1" applyBorder="1" applyAlignment="1" applyProtection="1">
      <alignment horizontal="center" vertical="center"/>
      <protection locked="0"/>
    </xf>
    <xf numFmtId="43" fontId="31" fillId="6" borderId="11" xfId="1" applyFont="1" applyFill="1" applyBorder="1" applyAlignment="1" applyProtection="1">
      <alignment horizontal="center" vertical="center" wrapText="1"/>
    </xf>
    <xf numFmtId="43" fontId="31" fillId="6" borderId="12" xfId="1" applyFont="1" applyFill="1" applyBorder="1" applyAlignment="1" applyProtection="1">
      <alignment horizontal="center" vertical="center" wrapText="1"/>
    </xf>
    <xf numFmtId="43" fontId="31" fillId="6" borderId="13" xfId="1" applyFont="1" applyFill="1" applyBorder="1" applyAlignment="1" applyProtection="1">
      <alignment horizontal="center" vertical="center" wrapText="1"/>
    </xf>
    <xf numFmtId="43" fontId="31" fillId="6" borderId="14" xfId="1" applyFont="1" applyFill="1" applyBorder="1" applyAlignment="1" applyProtection="1">
      <alignment horizontal="center" vertical="center" wrapText="1"/>
    </xf>
    <xf numFmtId="0" fontId="32" fillId="0" borderId="7" xfId="0" applyFont="1" applyBorder="1" applyAlignment="1">
      <alignment horizontal="right" vertical="center"/>
    </xf>
    <xf numFmtId="0" fontId="32" fillId="0" borderId="15" xfId="0" applyFont="1" applyBorder="1" applyAlignment="1">
      <alignment horizontal="right" vertical="center"/>
    </xf>
    <xf numFmtId="0" fontId="32" fillId="0" borderId="0" xfId="0" applyFont="1" applyAlignment="1">
      <alignment horizontal="right" vertical="center"/>
    </xf>
    <xf numFmtId="0" fontId="32" fillId="0" borderId="16" xfId="0" applyFont="1" applyBorder="1" applyAlignment="1">
      <alignment horizontal="right" vertical="center"/>
    </xf>
    <xf numFmtId="1" fontId="14" fillId="5" borderId="2" xfId="7" applyNumberFormat="1" applyFont="1" applyFill="1" applyBorder="1" applyAlignment="1" applyProtection="1">
      <alignment horizontal="left" vertical="center"/>
      <protection locked="0"/>
    </xf>
    <xf numFmtId="1" fontId="14" fillId="5" borderId="10" xfId="7" applyNumberFormat="1" applyFont="1" applyFill="1" applyBorder="1" applyAlignment="1" applyProtection="1">
      <alignment horizontal="left" vertical="center"/>
      <protection locked="0"/>
    </xf>
    <xf numFmtId="49" fontId="52" fillId="5" borderId="8" xfId="0" applyNumberFormat="1" applyFont="1" applyFill="1" applyBorder="1" applyAlignment="1" applyProtection="1">
      <alignment horizontal="center" vertical="center"/>
      <protection locked="0"/>
    </xf>
    <xf numFmtId="49" fontId="52" fillId="5" borderId="9" xfId="0" applyNumberFormat="1" applyFont="1" applyFill="1" applyBorder="1" applyAlignment="1" applyProtection="1">
      <alignment horizontal="center" vertical="center"/>
      <protection locked="0"/>
    </xf>
    <xf numFmtId="166" fontId="45" fillId="3" borderId="8" xfId="8" applyNumberFormat="1" applyFont="1" applyFill="1" applyBorder="1" applyAlignment="1" applyProtection="1">
      <alignment horizontal="center" vertical="center" wrapText="1"/>
      <protection locked="0"/>
    </xf>
    <xf numFmtId="166" fontId="45" fillId="3" borderId="9" xfId="8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49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1" fontId="28" fillId="0" borderId="0" xfId="7" applyNumberFormat="1" applyFont="1" applyBorder="1" applyAlignment="1" applyProtection="1">
      <alignment horizontal="center" vertical="center"/>
      <protection locked="0"/>
    </xf>
    <xf numFmtId="0" fontId="54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/>
    </xf>
    <xf numFmtId="0" fontId="55" fillId="0" borderId="26" xfId="0" applyFont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horizontal="center" vertical="center"/>
    </xf>
    <xf numFmtId="0" fontId="1" fillId="0" borderId="28" xfId="0" applyFont="1" applyBorder="1" applyAlignment="1">
      <alignment vertical="center" wrapText="1"/>
    </xf>
    <xf numFmtId="0" fontId="62" fillId="8" borderId="28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/>
    </xf>
    <xf numFmtId="0" fontId="54" fillId="4" borderId="3" xfId="0" applyFont="1" applyFill="1" applyBorder="1" applyAlignment="1">
      <alignment horizontal="center" vertical="center"/>
    </xf>
    <xf numFmtId="0" fontId="62" fillId="8" borderId="29" xfId="0" applyFont="1" applyFill="1" applyBorder="1" applyAlignment="1">
      <alignment horizontal="center" vertical="center" wrapText="1"/>
    </xf>
    <xf numFmtId="43" fontId="1" fillId="7" borderId="29" xfId="1" applyFont="1" applyFill="1" applyBorder="1" applyAlignment="1">
      <alignment horizontal="center" vertical="center"/>
    </xf>
    <xf numFmtId="43" fontId="1" fillId="9" borderId="29" xfId="1" applyFont="1" applyFill="1" applyBorder="1" applyAlignment="1">
      <alignment horizontal="center" vertical="center"/>
    </xf>
    <xf numFmtId="0" fontId="54" fillId="4" borderId="4" xfId="0" applyFont="1" applyFill="1" applyBorder="1" applyAlignment="1">
      <alignment horizontal="center" vertical="center"/>
    </xf>
  </cellXfs>
  <cellStyles count="12">
    <cellStyle name="Comma" xfId="1" builtinId="3"/>
    <cellStyle name="Currency" xfId="2" builtinId="4"/>
    <cellStyle name="Currency 10" xfId="3" xr:uid="{00000000-0005-0000-0000-000003000000}"/>
    <cellStyle name="Currency 2" xfId="4" xr:uid="{00000000-0005-0000-0000-000004000000}"/>
    <cellStyle name="Currency 2 2" xfId="5" xr:uid="{00000000-0005-0000-0000-000005000000}"/>
    <cellStyle name="Heading 1" xfId="7" builtinId="16"/>
    <cellStyle name="Heading 4" xfId="8" builtinId="19"/>
    <cellStyle name="Hyperlink" xfId="11" builtinId="8"/>
    <cellStyle name="Normal" xfId="0" builtinId="0"/>
    <cellStyle name="Normal 2" xfId="6" xr:uid="{00000000-0005-0000-0000-000006000000}"/>
    <cellStyle name="Start/End Time" xfId="9" xr:uid="{3756DAE3-B2EF-4E19-B27D-E9B53F52A831}"/>
    <cellStyle name="Time" xfId="10" xr:uid="{7BDAC5A7-9A75-4DDA-9550-97143AA86346}"/>
  </cellStyles>
  <dxfs count="0"/>
  <tableStyles count="0" defaultTableStyle="TableStyleMedium9" defaultPivotStyle="PivotStyleLight16"/>
  <colors>
    <mruColors>
      <color rgb="FFEDB12B"/>
      <color rgb="FFFFFFCC"/>
      <color rgb="FFFFCC00"/>
      <color rgb="FFFDFFE5"/>
      <color rgb="FFFAFBF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13</v>
    <v>1</v>
  </rv>
  <rv s="1">
    <v>13</v>
    <v>3</v>
  </rv>
</rvData>
</file>

<file path=xl/richData/rdrichvaluestructure.xml><?xml version="1.0" encoding="utf-8"?>
<rvStructures xmlns="http://schemas.microsoft.com/office/spreadsheetml/2017/richdata" count="2">
  <s t="_error">
    <k n="errorType" t="i"/>
    <k n="propagated" t="b"/>
  </s>
  <s t="_error">
    <k n="errorType" t="i"/>
    <k n="subType" t="i"/>
  </s>
</rvStructur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97"/>
  <sheetViews>
    <sheetView showGridLines="0" tabSelected="1" zoomScaleNormal="100" workbookViewId="0">
      <pane ySplit="2" topLeftCell="A3" activePane="bottomLeft" state="frozen"/>
      <selection pane="bottomLeft" activeCell="A73" sqref="A73:XFD74"/>
    </sheetView>
  </sheetViews>
  <sheetFormatPr defaultColWidth="9.21875" defaultRowHeight="15.6" x14ac:dyDescent="0.3"/>
  <cols>
    <col min="1" max="1" width="7.6640625" style="81" customWidth="1"/>
    <col min="2" max="2" width="9.6640625" style="48" customWidth="1"/>
    <col min="3" max="3" width="60.33203125" style="49" customWidth="1"/>
    <col min="4" max="4" width="6.6640625" style="50" customWidth="1"/>
    <col min="5" max="8" width="9.77734375" style="88" customWidth="1"/>
    <col min="9" max="9" width="2.21875" style="51" customWidth="1"/>
    <col min="10" max="10" width="11.77734375" style="52" customWidth="1"/>
    <col min="11" max="11" width="15.5546875" style="79" customWidth="1"/>
    <col min="12" max="12" width="10.88671875" style="51" customWidth="1"/>
    <col min="13" max="13" width="2.21875" style="51" customWidth="1"/>
    <col min="14" max="16384" width="9.21875" style="51"/>
  </cols>
  <sheetData>
    <row r="1" spans="1:12" ht="9.6" customHeight="1" x14ac:dyDescent="0.3">
      <c r="K1" s="53"/>
    </row>
    <row r="2" spans="1:12" ht="87" customHeight="1" x14ac:dyDescent="0.3">
      <c r="A2" s="112" t="s">
        <v>35</v>
      </c>
      <c r="B2" s="113"/>
      <c r="C2" s="113"/>
      <c r="D2" s="113"/>
      <c r="E2" s="113"/>
      <c r="F2" s="113"/>
      <c r="G2" s="113"/>
      <c r="H2" s="114"/>
      <c r="J2" s="109" t="s">
        <v>41</v>
      </c>
      <c r="K2" s="110"/>
      <c r="L2" s="111"/>
    </row>
    <row r="3" spans="1:12" s="54" customFormat="1" ht="12" x14ac:dyDescent="0.3">
      <c r="A3" s="81"/>
      <c r="B3" s="48"/>
      <c r="C3" s="49"/>
      <c r="D3" s="50"/>
      <c r="E3" s="88"/>
      <c r="F3" s="88"/>
      <c r="G3" s="88"/>
      <c r="H3" s="88"/>
      <c r="J3" s="55"/>
      <c r="K3" s="56"/>
    </row>
    <row r="4" spans="1:12" s="55" customFormat="1" ht="21.45" customHeight="1" x14ac:dyDescent="0.3">
      <c r="A4" s="115" t="s">
        <v>60</v>
      </c>
      <c r="B4" s="115"/>
      <c r="C4" s="115"/>
      <c r="D4" s="115"/>
      <c r="E4" s="100" t="s">
        <v>56</v>
      </c>
      <c r="F4" s="100" t="s">
        <v>57</v>
      </c>
      <c r="G4" s="100" t="s">
        <v>58</v>
      </c>
      <c r="H4" s="100" t="s">
        <v>59</v>
      </c>
      <c r="K4" s="80" t="s">
        <v>11</v>
      </c>
    </row>
    <row r="5" spans="1:12" s="54" customFormat="1" ht="39" customHeight="1" x14ac:dyDescent="0.3">
      <c r="A5" s="145">
        <v>99</v>
      </c>
      <c r="B5" s="57" t="s">
        <v>0</v>
      </c>
      <c r="C5" s="70" t="s">
        <v>108</v>
      </c>
      <c r="D5" s="58" t="s">
        <v>51</v>
      </c>
      <c r="E5" s="89">
        <v>915.44</v>
      </c>
      <c r="F5" s="89">
        <v>890.79</v>
      </c>
      <c r="G5" s="90">
        <v>892.49</v>
      </c>
      <c r="H5" s="90">
        <v>879.74</v>
      </c>
      <c r="J5" s="55"/>
      <c r="K5" s="59"/>
    </row>
    <row r="6" spans="1:12" s="55" customFormat="1" ht="39" customHeight="1" x14ac:dyDescent="0.3">
      <c r="A6" s="146">
        <v>60</v>
      </c>
      <c r="B6" s="57" t="s">
        <v>0</v>
      </c>
      <c r="C6" s="47" t="s">
        <v>67</v>
      </c>
      <c r="D6" s="58" t="s">
        <v>51</v>
      </c>
      <c r="E6" s="89">
        <v>1506.72</v>
      </c>
      <c r="F6" s="89">
        <v>1466.15</v>
      </c>
      <c r="G6" s="90">
        <v>1468.95</v>
      </c>
      <c r="H6" s="90">
        <v>1447.97</v>
      </c>
      <c r="K6" s="59"/>
    </row>
    <row r="7" spans="1:12" s="54" customFormat="1" ht="39" customHeight="1" x14ac:dyDescent="0.3">
      <c r="A7" s="146">
        <v>50</v>
      </c>
      <c r="B7" s="57" t="s">
        <v>0</v>
      </c>
      <c r="C7" s="47" t="s">
        <v>110</v>
      </c>
      <c r="D7" s="58" t="s">
        <v>51</v>
      </c>
      <c r="E7" s="89">
        <v>1723.19</v>
      </c>
      <c r="F7" s="89">
        <v>1676.79</v>
      </c>
      <c r="G7" s="90">
        <v>1679.99</v>
      </c>
      <c r="H7" s="90">
        <v>1655.99</v>
      </c>
      <c r="J7" s="55"/>
      <c r="K7" s="59"/>
    </row>
    <row r="8" spans="1:12" s="55" customFormat="1" ht="39" customHeight="1" thickBot="1" x14ac:dyDescent="0.35">
      <c r="A8" s="147">
        <v>29</v>
      </c>
      <c r="B8" s="148" t="s">
        <v>0</v>
      </c>
      <c r="C8" s="83" t="s">
        <v>87</v>
      </c>
      <c r="D8" s="73" t="s">
        <v>51</v>
      </c>
      <c r="E8" s="98">
        <v>1075.92</v>
      </c>
      <c r="F8" s="98">
        <v>1046.95</v>
      </c>
      <c r="G8" s="99">
        <v>1048.95</v>
      </c>
      <c r="H8" s="99">
        <v>1033.97</v>
      </c>
      <c r="K8" s="59"/>
    </row>
    <row r="9" spans="1:12" s="54" customFormat="1" ht="33" customHeight="1" thickTop="1" x14ac:dyDescent="0.3">
      <c r="A9" s="149">
        <v>150</v>
      </c>
      <c r="B9" s="62" t="s">
        <v>1</v>
      </c>
      <c r="C9" s="71" t="s">
        <v>111</v>
      </c>
      <c r="D9" s="68" t="s">
        <v>51</v>
      </c>
      <c r="E9" s="93">
        <v>800.24</v>
      </c>
      <c r="F9" s="93">
        <v>778.49</v>
      </c>
      <c r="G9" s="94">
        <v>779.99</v>
      </c>
      <c r="H9" s="94">
        <v>768.74</v>
      </c>
      <c r="J9" s="55"/>
      <c r="K9" s="59"/>
    </row>
    <row r="10" spans="1:12" s="55" customFormat="1" ht="33" customHeight="1" x14ac:dyDescent="0.3">
      <c r="A10" s="146">
        <v>126</v>
      </c>
      <c r="B10" s="64" t="s">
        <v>1</v>
      </c>
      <c r="C10" s="47" t="s">
        <v>89</v>
      </c>
      <c r="D10" s="58" t="s">
        <v>51</v>
      </c>
      <c r="E10" s="89">
        <v>674.18</v>
      </c>
      <c r="F10" s="89">
        <v>656.03</v>
      </c>
      <c r="G10" s="90">
        <v>657.28</v>
      </c>
      <c r="H10" s="90">
        <v>647.89</v>
      </c>
      <c r="K10" s="59"/>
    </row>
    <row r="11" spans="1:12" s="54" customFormat="1" ht="33" customHeight="1" x14ac:dyDescent="0.3">
      <c r="A11" s="145">
        <v>100</v>
      </c>
      <c r="B11" s="64" t="s">
        <v>1</v>
      </c>
      <c r="C11" s="70" t="s">
        <v>105</v>
      </c>
      <c r="D11" s="58" t="s">
        <v>51</v>
      </c>
      <c r="E11" s="89">
        <v>856.26</v>
      </c>
      <c r="F11" s="89">
        <v>832.98</v>
      </c>
      <c r="G11" s="90">
        <v>834.59</v>
      </c>
      <c r="H11" s="90">
        <v>822.55</v>
      </c>
      <c r="J11" s="55"/>
      <c r="K11" s="59"/>
    </row>
    <row r="12" spans="1:12" s="54" customFormat="1" ht="12" x14ac:dyDescent="0.3">
      <c r="A12" s="81"/>
      <c r="B12" s="48"/>
      <c r="C12" s="49"/>
      <c r="D12" s="50"/>
      <c r="E12" s="88"/>
      <c r="F12" s="88"/>
      <c r="G12" s="88"/>
      <c r="H12" s="88"/>
      <c r="J12" s="55"/>
      <c r="K12" s="56"/>
    </row>
    <row r="13" spans="1:12" s="55" customFormat="1" ht="21.45" customHeight="1" x14ac:dyDescent="0.3">
      <c r="A13" s="115" t="s">
        <v>45</v>
      </c>
      <c r="B13" s="115"/>
      <c r="C13" s="115"/>
      <c r="D13" s="115"/>
      <c r="E13" s="100" t="s">
        <v>90</v>
      </c>
      <c r="F13" s="100" t="s">
        <v>91</v>
      </c>
      <c r="G13" s="100" t="s">
        <v>92</v>
      </c>
      <c r="H13" s="100" t="s">
        <v>93</v>
      </c>
      <c r="K13" s="80" t="s">
        <v>11</v>
      </c>
    </row>
    <row r="14" spans="1:12" s="54" customFormat="1" ht="39" customHeight="1" x14ac:dyDescent="0.3">
      <c r="A14" s="146">
        <v>123</v>
      </c>
      <c r="B14" s="57" t="s">
        <v>0</v>
      </c>
      <c r="C14" s="47" t="s">
        <v>73</v>
      </c>
      <c r="D14" s="58" t="s">
        <v>3</v>
      </c>
      <c r="E14" s="89">
        <v>1291.32</v>
      </c>
      <c r="F14" s="89">
        <v>1256.55</v>
      </c>
      <c r="G14" s="90">
        <v>1258.95</v>
      </c>
      <c r="H14" s="90">
        <v>1240.97</v>
      </c>
      <c r="J14" s="55"/>
      <c r="K14" s="59"/>
    </row>
    <row r="15" spans="1:12" s="55" customFormat="1" ht="39" customHeight="1" x14ac:dyDescent="0.3">
      <c r="A15" s="145">
        <v>99</v>
      </c>
      <c r="B15" s="57" t="s">
        <v>0</v>
      </c>
      <c r="C15" s="70" t="s">
        <v>108</v>
      </c>
      <c r="D15" s="58" t="s">
        <v>51</v>
      </c>
      <c r="E15" s="89">
        <v>915.44</v>
      </c>
      <c r="F15" s="89">
        <v>890.79</v>
      </c>
      <c r="G15" s="90">
        <v>892.49</v>
      </c>
      <c r="H15" s="90">
        <v>879.74</v>
      </c>
      <c r="K15" s="59"/>
    </row>
    <row r="16" spans="1:12" s="54" customFormat="1" ht="39" customHeight="1" x14ac:dyDescent="0.3">
      <c r="A16" s="149">
        <v>89</v>
      </c>
      <c r="B16" s="108" t="s">
        <v>0</v>
      </c>
      <c r="C16" s="71" t="s">
        <v>79</v>
      </c>
      <c r="D16" s="68" t="s">
        <v>3</v>
      </c>
      <c r="E16" s="93">
        <v>1345.17</v>
      </c>
      <c r="F16" s="93">
        <v>1308.95</v>
      </c>
      <c r="G16" s="94">
        <v>1311.45</v>
      </c>
      <c r="H16" s="94">
        <v>1292.72</v>
      </c>
      <c r="J16" s="55"/>
      <c r="K16" s="59"/>
    </row>
    <row r="17" spans="1:11" s="54" customFormat="1" ht="39" customHeight="1" thickBot="1" x14ac:dyDescent="0.35">
      <c r="A17" s="150">
        <v>20</v>
      </c>
      <c r="B17" s="60" t="s">
        <v>0</v>
      </c>
      <c r="C17" s="66" t="s">
        <v>106</v>
      </c>
      <c r="D17" s="61" t="s">
        <v>3</v>
      </c>
      <c r="E17" s="91">
        <v>1400.95</v>
      </c>
      <c r="F17" s="91">
        <v>1362.87</v>
      </c>
      <c r="G17" s="92">
        <v>1365.5</v>
      </c>
      <c r="H17" s="92">
        <v>1345.8</v>
      </c>
      <c r="J17" s="55"/>
      <c r="K17" s="59"/>
    </row>
    <row r="18" spans="1:11" s="55" customFormat="1" ht="33" customHeight="1" thickTop="1" thickBot="1" x14ac:dyDescent="0.35">
      <c r="A18" s="147">
        <v>225</v>
      </c>
      <c r="B18" s="87" t="s">
        <v>1</v>
      </c>
      <c r="C18" s="83" t="s">
        <v>70</v>
      </c>
      <c r="D18" s="73" t="s">
        <v>3</v>
      </c>
      <c r="E18" s="98">
        <v>430.79</v>
      </c>
      <c r="F18" s="98">
        <v>419.19</v>
      </c>
      <c r="G18" s="99">
        <v>419.99</v>
      </c>
      <c r="H18" s="99">
        <v>413.99</v>
      </c>
      <c r="K18" s="59"/>
    </row>
    <row r="19" spans="1:11" s="54" customFormat="1" ht="33" customHeight="1" thickTop="1" x14ac:dyDescent="0.3">
      <c r="A19" s="149">
        <v>23</v>
      </c>
      <c r="B19" s="106" t="s">
        <v>71</v>
      </c>
      <c r="C19" s="71" t="s">
        <v>72</v>
      </c>
      <c r="D19" s="68" t="s">
        <v>3</v>
      </c>
      <c r="E19" s="93">
        <v>800.24</v>
      </c>
      <c r="F19" s="93">
        <v>778.49</v>
      </c>
      <c r="G19" s="94">
        <v>779.99</v>
      </c>
      <c r="H19" s="94">
        <v>768.74</v>
      </c>
      <c r="J19" s="55"/>
      <c r="K19" s="59"/>
    </row>
    <row r="20" spans="1:11" s="54" customFormat="1" ht="12" x14ac:dyDescent="0.3">
      <c r="A20" s="81"/>
      <c r="B20" s="48"/>
      <c r="C20" s="49"/>
      <c r="D20" s="50"/>
      <c r="E20" s="88"/>
      <c r="F20" s="88"/>
      <c r="G20" s="88"/>
      <c r="H20" s="88"/>
      <c r="J20" s="55"/>
      <c r="K20" s="56"/>
    </row>
    <row r="21" spans="1:11" s="55" customFormat="1" ht="21.45" customHeight="1" x14ac:dyDescent="0.3">
      <c r="A21" s="115" t="s">
        <v>6</v>
      </c>
      <c r="B21" s="115"/>
      <c r="C21" s="115"/>
      <c r="D21" s="115"/>
      <c r="E21" s="100" t="s">
        <v>90</v>
      </c>
      <c r="F21" s="100" t="s">
        <v>91</v>
      </c>
      <c r="G21" s="100" t="s">
        <v>92</v>
      </c>
      <c r="H21" s="100" t="s">
        <v>93</v>
      </c>
      <c r="K21" s="80" t="s">
        <v>11</v>
      </c>
    </row>
    <row r="22" spans="1:11" s="55" customFormat="1" ht="39" customHeight="1" x14ac:dyDescent="0.3">
      <c r="A22" s="151">
        <v>112</v>
      </c>
      <c r="B22" s="57" t="s">
        <v>0</v>
      </c>
      <c r="C22" s="47" t="s">
        <v>86</v>
      </c>
      <c r="D22" s="58" t="s">
        <v>3</v>
      </c>
      <c r="E22" s="89">
        <v>2438.1</v>
      </c>
      <c r="F22" s="89">
        <v>2371.83</v>
      </c>
      <c r="G22" s="90">
        <v>2376.4</v>
      </c>
      <c r="H22" s="90">
        <v>2342.13</v>
      </c>
      <c r="K22" s="59"/>
    </row>
    <row r="23" spans="1:11" s="54" customFormat="1" ht="33" customHeight="1" x14ac:dyDescent="0.3">
      <c r="A23" s="151">
        <v>18</v>
      </c>
      <c r="B23" s="57" t="s">
        <v>0</v>
      </c>
      <c r="C23" s="47" t="s">
        <v>74</v>
      </c>
      <c r="D23" s="58" t="s">
        <v>3</v>
      </c>
      <c r="E23" s="89">
        <v>1386.03</v>
      </c>
      <c r="F23" s="89">
        <v>1348.36</v>
      </c>
      <c r="G23" s="90">
        <v>1350.96</v>
      </c>
      <c r="H23" s="90">
        <v>1331.48</v>
      </c>
      <c r="J23" s="55"/>
      <c r="K23" s="59"/>
    </row>
    <row r="24" spans="1:11" s="54" customFormat="1" ht="39" customHeight="1" thickBot="1" x14ac:dyDescent="0.35">
      <c r="A24" s="152">
        <v>12</v>
      </c>
      <c r="B24" s="60" t="s">
        <v>0</v>
      </c>
      <c r="C24" s="66" t="s">
        <v>112</v>
      </c>
      <c r="D24" s="61" t="s">
        <v>3</v>
      </c>
      <c r="E24" s="91">
        <v>1506.72</v>
      </c>
      <c r="F24" s="91">
        <v>1466.15</v>
      </c>
      <c r="G24" s="92">
        <v>1468.95</v>
      </c>
      <c r="H24" s="92">
        <v>1447.97</v>
      </c>
      <c r="J24" s="55"/>
      <c r="K24" s="59"/>
    </row>
    <row r="25" spans="1:11" s="55" customFormat="1" ht="33" customHeight="1" thickTop="1" x14ac:dyDescent="0.3">
      <c r="A25" s="153">
        <v>49</v>
      </c>
      <c r="B25" s="67" t="s">
        <v>44</v>
      </c>
      <c r="C25" s="71" t="s">
        <v>53</v>
      </c>
      <c r="D25" s="68" t="s">
        <v>3</v>
      </c>
      <c r="E25" s="93">
        <v>1511.94</v>
      </c>
      <c r="F25" s="93">
        <v>1470.85</v>
      </c>
      <c r="G25" s="94">
        <v>1473.68</v>
      </c>
      <c r="H25" s="94">
        <v>1452.43</v>
      </c>
      <c r="K25" s="59"/>
    </row>
    <row r="26" spans="1:11" s="55" customFormat="1" ht="33" customHeight="1" x14ac:dyDescent="0.3">
      <c r="A26" s="151">
        <v>6</v>
      </c>
      <c r="B26" s="69" t="s">
        <v>44</v>
      </c>
      <c r="C26" s="47" t="s">
        <v>75</v>
      </c>
      <c r="D26" s="58" t="s">
        <v>3</v>
      </c>
      <c r="E26" s="89">
        <v>1105.8900000000001</v>
      </c>
      <c r="F26" s="89">
        <v>1076.92</v>
      </c>
      <c r="G26" s="90">
        <v>1078.92</v>
      </c>
      <c r="H26" s="90">
        <v>1063.94</v>
      </c>
      <c r="K26" s="59"/>
    </row>
    <row r="27" spans="1:11" s="54" customFormat="1" ht="33" customHeight="1" x14ac:dyDescent="0.3">
      <c r="A27" s="151">
        <v>4</v>
      </c>
      <c r="B27" s="69" t="s">
        <v>44</v>
      </c>
      <c r="C27" s="47" t="s">
        <v>49</v>
      </c>
      <c r="D27" s="58" t="s">
        <v>3</v>
      </c>
      <c r="E27" s="89">
        <v>1825.64</v>
      </c>
      <c r="F27" s="89">
        <v>1776.02</v>
      </c>
      <c r="G27" s="90">
        <v>1779.44</v>
      </c>
      <c r="H27" s="90">
        <v>1753.78</v>
      </c>
      <c r="J27" s="55"/>
      <c r="K27" s="59"/>
    </row>
    <row r="28" spans="1:11" s="54" customFormat="1" ht="12" x14ac:dyDescent="0.3">
      <c r="A28" s="81"/>
      <c r="B28" s="48"/>
      <c r="C28" s="49"/>
      <c r="D28" s="50"/>
      <c r="E28" s="88"/>
      <c r="F28" s="88"/>
      <c r="G28" s="88"/>
      <c r="H28" s="88"/>
      <c r="J28" s="55"/>
      <c r="K28" s="56"/>
    </row>
    <row r="29" spans="1:11" s="55" customFormat="1" ht="21.45" customHeight="1" x14ac:dyDescent="0.3">
      <c r="A29" s="115" t="s">
        <v>42</v>
      </c>
      <c r="B29" s="115"/>
      <c r="C29" s="115" t="s">
        <v>43</v>
      </c>
      <c r="D29" s="115"/>
      <c r="E29" s="100" t="s">
        <v>90</v>
      </c>
      <c r="F29" s="100" t="s">
        <v>91</v>
      </c>
      <c r="G29" s="100" t="s">
        <v>92</v>
      </c>
      <c r="H29" s="100" t="s">
        <v>93</v>
      </c>
      <c r="K29" s="80" t="s">
        <v>11</v>
      </c>
    </row>
    <row r="30" spans="1:11" s="54" customFormat="1" ht="39" customHeight="1" x14ac:dyDescent="0.3">
      <c r="A30" s="146">
        <v>75</v>
      </c>
      <c r="B30" s="57" t="s">
        <v>0</v>
      </c>
      <c r="C30" s="47" t="s">
        <v>81</v>
      </c>
      <c r="D30" s="58" t="s">
        <v>3</v>
      </c>
      <c r="E30" s="89">
        <v>1453.94</v>
      </c>
      <c r="F30" s="89">
        <v>1414.79</v>
      </c>
      <c r="G30" s="90">
        <v>1417.49</v>
      </c>
      <c r="H30" s="90">
        <v>1397.24</v>
      </c>
      <c r="J30" s="55"/>
      <c r="K30" s="59"/>
    </row>
    <row r="31" spans="1:11" s="55" customFormat="1" ht="39" customHeight="1" x14ac:dyDescent="0.3">
      <c r="A31" s="154">
        <v>60</v>
      </c>
      <c r="B31" s="57" t="s">
        <v>0</v>
      </c>
      <c r="C31" s="155" t="s">
        <v>67</v>
      </c>
      <c r="D31" s="156" t="s">
        <v>51</v>
      </c>
      <c r="E31" s="89">
        <v>1506.72</v>
      </c>
      <c r="F31" s="89">
        <v>1466.15</v>
      </c>
      <c r="G31" s="90">
        <v>1468.95</v>
      </c>
      <c r="H31" s="90">
        <v>1447.97</v>
      </c>
      <c r="K31" s="59"/>
    </row>
    <row r="32" spans="1:11" s="55" customFormat="1" ht="39" customHeight="1" thickBot="1" x14ac:dyDescent="0.35">
      <c r="A32" s="150">
        <v>50</v>
      </c>
      <c r="B32" s="60" t="s">
        <v>0</v>
      </c>
      <c r="C32" s="66" t="s">
        <v>110</v>
      </c>
      <c r="D32" s="61" t="s">
        <v>51</v>
      </c>
      <c r="E32" s="91">
        <v>1723.19</v>
      </c>
      <c r="F32" s="91">
        <v>1676.79</v>
      </c>
      <c r="G32" s="92">
        <v>1679.99</v>
      </c>
      <c r="H32" s="92">
        <v>1655.99</v>
      </c>
      <c r="K32" s="59"/>
    </row>
    <row r="33" spans="1:11" s="54" customFormat="1" ht="33" customHeight="1" thickTop="1" thickBot="1" x14ac:dyDescent="0.35">
      <c r="A33" s="157">
        <v>78</v>
      </c>
      <c r="B33" s="102" t="s">
        <v>1</v>
      </c>
      <c r="C33" s="86" t="s">
        <v>54</v>
      </c>
      <c r="D33" s="72" t="s">
        <v>3</v>
      </c>
      <c r="E33" s="95">
        <v>642.64</v>
      </c>
      <c r="F33" s="95">
        <v>625.17999999999995</v>
      </c>
      <c r="G33" s="96">
        <v>626.38</v>
      </c>
      <c r="H33" s="96">
        <v>617.35</v>
      </c>
      <c r="J33" s="55"/>
      <c r="K33" s="59"/>
    </row>
    <row r="34" spans="1:11" s="54" customFormat="1" ht="33" customHeight="1" thickTop="1" x14ac:dyDescent="0.3">
      <c r="A34" s="158">
        <v>77</v>
      </c>
      <c r="B34" s="84" t="s">
        <v>64</v>
      </c>
      <c r="C34" s="63" t="s">
        <v>65</v>
      </c>
      <c r="D34" s="68" t="s">
        <v>3</v>
      </c>
      <c r="E34" s="93">
        <v>866.71</v>
      </c>
      <c r="F34" s="93">
        <v>843.16</v>
      </c>
      <c r="G34" s="94">
        <v>844.78</v>
      </c>
      <c r="H34" s="94">
        <v>832.6</v>
      </c>
      <c r="J34" s="55"/>
      <c r="K34" s="59"/>
    </row>
    <row r="35" spans="1:11" s="54" customFormat="1" ht="12" x14ac:dyDescent="0.3">
      <c r="A35" s="81"/>
      <c r="B35" s="48"/>
      <c r="C35" s="49"/>
      <c r="D35" s="50"/>
      <c r="E35" s="88"/>
      <c r="F35" s="88"/>
      <c r="G35" s="88"/>
      <c r="H35" s="88"/>
      <c r="J35" s="55"/>
      <c r="K35" s="56"/>
    </row>
    <row r="36" spans="1:11" s="55" customFormat="1" ht="21.45" customHeight="1" x14ac:dyDescent="0.3">
      <c r="A36" s="115" t="s">
        <v>52</v>
      </c>
      <c r="B36" s="115"/>
      <c r="C36" s="115"/>
      <c r="D36" s="115"/>
      <c r="E36" s="100" t="s">
        <v>90</v>
      </c>
      <c r="F36" s="100" t="s">
        <v>91</v>
      </c>
      <c r="G36" s="100" t="s">
        <v>92</v>
      </c>
      <c r="H36" s="100" t="s">
        <v>93</v>
      </c>
      <c r="K36" s="80" t="s">
        <v>11</v>
      </c>
    </row>
    <row r="37" spans="1:11" s="54" customFormat="1" ht="33" customHeight="1" x14ac:dyDescent="0.3">
      <c r="A37" s="146">
        <v>24</v>
      </c>
      <c r="B37" s="57" t="s">
        <v>0</v>
      </c>
      <c r="C37" s="47" t="s">
        <v>88</v>
      </c>
      <c r="D37" s="68" t="s">
        <v>3</v>
      </c>
      <c r="E37" s="89">
        <v>2002.14</v>
      </c>
      <c r="F37" s="89">
        <v>1948.23</v>
      </c>
      <c r="G37" s="90">
        <v>1951.95</v>
      </c>
      <c r="H37" s="90">
        <v>1924.07</v>
      </c>
      <c r="J37" s="55"/>
      <c r="K37" s="59"/>
    </row>
    <row r="38" spans="1:11" s="55" customFormat="1" ht="39" customHeight="1" x14ac:dyDescent="0.3">
      <c r="A38" s="146">
        <v>15</v>
      </c>
      <c r="B38" s="57" t="s">
        <v>0</v>
      </c>
      <c r="C38" s="47" t="s">
        <v>77</v>
      </c>
      <c r="D38" s="68" t="s">
        <v>3</v>
      </c>
      <c r="E38" s="89">
        <v>1479.8</v>
      </c>
      <c r="F38" s="89">
        <v>1439.95</v>
      </c>
      <c r="G38" s="90">
        <v>1442.7</v>
      </c>
      <c r="H38" s="90">
        <v>1422.09</v>
      </c>
      <c r="K38" s="59"/>
    </row>
    <row r="39" spans="1:11" s="54" customFormat="1" ht="39" customHeight="1" x14ac:dyDescent="0.3">
      <c r="A39" s="146">
        <v>1</v>
      </c>
      <c r="B39" s="57" t="s">
        <v>0</v>
      </c>
      <c r="C39" s="47" t="s">
        <v>76</v>
      </c>
      <c r="D39" s="68" t="s">
        <v>3</v>
      </c>
      <c r="E39" s="89">
        <v>1560.57</v>
      </c>
      <c r="F39" s="89">
        <v>1518.55</v>
      </c>
      <c r="G39" s="90">
        <v>1521.45</v>
      </c>
      <c r="H39" s="90">
        <v>1499.72</v>
      </c>
      <c r="J39" s="55"/>
      <c r="K39" s="59"/>
    </row>
    <row r="40" spans="1:11" s="54" customFormat="1" ht="12" x14ac:dyDescent="0.3">
      <c r="A40" s="81"/>
      <c r="B40" s="48"/>
      <c r="C40" s="49"/>
      <c r="D40" s="50"/>
      <c r="E40" s="88"/>
      <c r="F40" s="88"/>
      <c r="G40" s="88"/>
      <c r="H40" s="88"/>
      <c r="J40" s="55"/>
      <c r="K40" s="56"/>
    </row>
    <row r="41" spans="1:11" s="55" customFormat="1" ht="21.45" customHeight="1" x14ac:dyDescent="0.3">
      <c r="A41" s="115" t="s">
        <v>2</v>
      </c>
      <c r="B41" s="115"/>
      <c r="C41" s="115"/>
      <c r="D41" s="115"/>
      <c r="E41" s="100" t="s">
        <v>90</v>
      </c>
      <c r="F41" s="100" t="s">
        <v>91</v>
      </c>
      <c r="G41" s="100" t="s">
        <v>92</v>
      </c>
      <c r="H41" s="100" t="s">
        <v>93</v>
      </c>
      <c r="K41" s="80" t="s">
        <v>11</v>
      </c>
    </row>
    <row r="42" spans="1:11" s="55" customFormat="1" ht="39" customHeight="1" thickBot="1" x14ac:dyDescent="0.35">
      <c r="A42" s="150">
        <v>29</v>
      </c>
      <c r="B42" s="60" t="s">
        <v>0</v>
      </c>
      <c r="C42" s="66" t="s">
        <v>87</v>
      </c>
      <c r="D42" s="61" t="s">
        <v>51</v>
      </c>
      <c r="E42" s="91">
        <v>1075.92</v>
      </c>
      <c r="F42" s="91">
        <v>1046.95</v>
      </c>
      <c r="G42" s="92">
        <v>1048.95</v>
      </c>
      <c r="H42" s="92">
        <v>1033.97</v>
      </c>
      <c r="K42" s="59"/>
    </row>
    <row r="43" spans="1:11" s="54" customFormat="1" ht="33" customHeight="1" thickTop="1" x14ac:dyDescent="0.3">
      <c r="A43" s="149">
        <v>150</v>
      </c>
      <c r="B43" s="62" t="s">
        <v>1</v>
      </c>
      <c r="C43" s="71" t="s">
        <v>111</v>
      </c>
      <c r="D43" s="159" t="s">
        <v>51</v>
      </c>
      <c r="E43" s="160">
        <v>800.24</v>
      </c>
      <c r="F43" s="160">
        <v>778.49</v>
      </c>
      <c r="G43" s="161">
        <v>779.99</v>
      </c>
      <c r="H43" s="161">
        <v>768.74</v>
      </c>
      <c r="J43" s="55"/>
      <c r="K43" s="59"/>
    </row>
    <row r="44" spans="1:11" s="55" customFormat="1" ht="33" customHeight="1" x14ac:dyDescent="0.3">
      <c r="A44" s="146">
        <v>126</v>
      </c>
      <c r="B44" s="64" t="s">
        <v>1</v>
      </c>
      <c r="C44" s="47" t="s">
        <v>89</v>
      </c>
      <c r="D44" s="58" t="s">
        <v>51</v>
      </c>
      <c r="E44" s="89">
        <v>674.18</v>
      </c>
      <c r="F44" s="89">
        <v>656.03</v>
      </c>
      <c r="G44" s="90">
        <v>657.28</v>
      </c>
      <c r="H44" s="90">
        <v>647.89</v>
      </c>
      <c r="K44" s="59"/>
    </row>
    <row r="45" spans="1:11" s="55" customFormat="1" ht="33" customHeight="1" thickBot="1" x14ac:dyDescent="0.35">
      <c r="A45" s="150">
        <v>79</v>
      </c>
      <c r="B45" s="65" t="s">
        <v>1</v>
      </c>
      <c r="C45" s="66" t="s">
        <v>48</v>
      </c>
      <c r="D45" s="61" t="s">
        <v>3</v>
      </c>
      <c r="E45" s="91">
        <v>877.73</v>
      </c>
      <c r="F45" s="91">
        <v>854.1</v>
      </c>
      <c r="G45" s="92">
        <v>855.73</v>
      </c>
      <c r="H45" s="92">
        <v>843.5</v>
      </c>
      <c r="K45" s="59"/>
    </row>
    <row r="46" spans="1:11" s="54" customFormat="1" ht="33" customHeight="1" thickTop="1" thickBot="1" x14ac:dyDescent="0.35">
      <c r="A46" s="147">
        <v>150</v>
      </c>
      <c r="B46" s="82" t="s">
        <v>5</v>
      </c>
      <c r="C46" s="83" t="s">
        <v>55</v>
      </c>
      <c r="D46" s="73" t="s">
        <v>3</v>
      </c>
      <c r="E46" s="98">
        <v>784.25</v>
      </c>
      <c r="F46" s="98">
        <v>762.93</v>
      </c>
      <c r="G46" s="99">
        <v>764.4</v>
      </c>
      <c r="H46" s="99">
        <v>753.38</v>
      </c>
      <c r="J46" s="55"/>
      <c r="K46" s="59"/>
    </row>
    <row r="47" spans="1:11" s="54" customFormat="1" ht="33" customHeight="1" thickTop="1" x14ac:dyDescent="0.3">
      <c r="A47" s="146">
        <v>76</v>
      </c>
      <c r="B47" s="69" t="s">
        <v>44</v>
      </c>
      <c r="C47" s="47" t="s">
        <v>63</v>
      </c>
      <c r="D47" s="58" t="s">
        <v>3</v>
      </c>
      <c r="E47" s="89">
        <v>1285.94</v>
      </c>
      <c r="F47" s="89">
        <v>1251.31</v>
      </c>
      <c r="G47" s="90">
        <v>1253.7</v>
      </c>
      <c r="H47" s="90">
        <v>1235.79</v>
      </c>
      <c r="J47" s="55"/>
      <c r="K47" s="59"/>
    </row>
    <row r="48" spans="1:11" s="55" customFormat="1" ht="33" customHeight="1" x14ac:dyDescent="0.3">
      <c r="A48" s="149">
        <v>13</v>
      </c>
      <c r="B48" s="67" t="s">
        <v>44</v>
      </c>
      <c r="C48" s="71" t="s">
        <v>62</v>
      </c>
      <c r="D48" s="68" t="s">
        <v>3</v>
      </c>
      <c r="E48" s="93">
        <v>1614.42</v>
      </c>
      <c r="F48" s="93">
        <v>1570.95</v>
      </c>
      <c r="G48" s="94">
        <v>1573.95</v>
      </c>
      <c r="H48" s="94">
        <v>1551.47</v>
      </c>
      <c r="K48" s="59"/>
    </row>
    <row r="49" spans="1:11" s="54" customFormat="1" ht="12" x14ac:dyDescent="0.3">
      <c r="A49" s="81"/>
      <c r="B49" s="48"/>
      <c r="C49" s="49"/>
      <c r="D49" s="50"/>
      <c r="E49" s="88"/>
      <c r="F49" s="88"/>
      <c r="G49" s="88"/>
      <c r="H49" s="88"/>
      <c r="J49" s="55"/>
      <c r="K49" s="56"/>
    </row>
    <row r="50" spans="1:11" s="55" customFormat="1" ht="21.45" customHeight="1" x14ac:dyDescent="0.3">
      <c r="A50" s="115" t="s">
        <v>7</v>
      </c>
      <c r="B50" s="115"/>
      <c r="C50" s="115"/>
      <c r="D50" s="115"/>
      <c r="E50" s="100" t="s">
        <v>90</v>
      </c>
      <c r="F50" s="100" t="s">
        <v>91</v>
      </c>
      <c r="G50" s="100" t="s">
        <v>92</v>
      </c>
      <c r="H50" s="100" t="s">
        <v>93</v>
      </c>
      <c r="K50" s="80" t="s">
        <v>11</v>
      </c>
    </row>
    <row r="51" spans="1:11" s="54" customFormat="1" ht="39" customHeight="1" x14ac:dyDescent="0.3">
      <c r="A51" s="145">
        <v>200</v>
      </c>
      <c r="B51" s="57" t="s">
        <v>0</v>
      </c>
      <c r="C51" s="70" t="s">
        <v>66</v>
      </c>
      <c r="D51" s="58" t="s">
        <v>3</v>
      </c>
      <c r="E51" s="89">
        <v>959.23</v>
      </c>
      <c r="F51" s="89">
        <v>933.16</v>
      </c>
      <c r="G51" s="90">
        <v>934.96</v>
      </c>
      <c r="H51" s="90">
        <v>921.48</v>
      </c>
      <c r="J51" s="55"/>
      <c r="K51" s="59"/>
    </row>
    <row r="52" spans="1:11" s="55" customFormat="1" ht="39" customHeight="1" x14ac:dyDescent="0.3">
      <c r="A52" s="145">
        <v>4</v>
      </c>
      <c r="B52" s="57" t="s">
        <v>0</v>
      </c>
      <c r="C52" s="70" t="s">
        <v>107</v>
      </c>
      <c r="D52" s="58" t="s">
        <v>3</v>
      </c>
      <c r="E52" s="89">
        <v>1812.83</v>
      </c>
      <c r="F52" s="89">
        <v>1763.56</v>
      </c>
      <c r="G52" s="90">
        <v>1766.96</v>
      </c>
      <c r="H52" s="90">
        <v>1741.48</v>
      </c>
      <c r="K52" s="59"/>
    </row>
    <row r="53" spans="1:11" s="55" customFormat="1" ht="39" customHeight="1" thickBot="1" x14ac:dyDescent="0.35">
      <c r="A53" s="162">
        <v>1</v>
      </c>
      <c r="B53" s="60" t="s">
        <v>0</v>
      </c>
      <c r="C53" s="85" t="s">
        <v>109</v>
      </c>
      <c r="D53" s="61" t="s">
        <v>3</v>
      </c>
      <c r="E53" s="91">
        <v>1076.99</v>
      </c>
      <c r="F53" s="91">
        <v>1047.99</v>
      </c>
      <c r="G53" s="92">
        <v>1049.99</v>
      </c>
      <c r="H53" s="92">
        <v>1034.99</v>
      </c>
      <c r="K53" s="59"/>
    </row>
    <row r="54" spans="1:11" s="54" customFormat="1" ht="33" customHeight="1" thickTop="1" x14ac:dyDescent="0.3">
      <c r="A54" s="158">
        <v>100</v>
      </c>
      <c r="B54" s="62" t="s">
        <v>1</v>
      </c>
      <c r="C54" s="63" t="s">
        <v>105</v>
      </c>
      <c r="D54" s="68" t="s">
        <v>51</v>
      </c>
      <c r="E54" s="93">
        <v>856.26</v>
      </c>
      <c r="F54" s="93">
        <v>832.98</v>
      </c>
      <c r="G54" s="94">
        <v>834.59</v>
      </c>
      <c r="H54" s="94">
        <v>822.55</v>
      </c>
      <c r="J54" s="55"/>
      <c r="K54" s="59"/>
    </row>
    <row r="55" spans="1:11" s="55" customFormat="1" ht="33" customHeight="1" x14ac:dyDescent="0.3">
      <c r="A55" s="145">
        <v>48</v>
      </c>
      <c r="B55" s="64" t="s">
        <v>1</v>
      </c>
      <c r="C55" s="70" t="s">
        <v>68</v>
      </c>
      <c r="D55" s="58" t="s">
        <v>3</v>
      </c>
      <c r="E55" s="89">
        <v>652.65</v>
      </c>
      <c r="F55" s="89">
        <v>635.08000000000004</v>
      </c>
      <c r="G55" s="90">
        <v>636.29</v>
      </c>
      <c r="H55" s="90">
        <v>627.20000000000005</v>
      </c>
      <c r="K55" s="59"/>
    </row>
    <row r="56" spans="1:11" s="54" customFormat="1" ht="12" x14ac:dyDescent="0.3">
      <c r="A56" s="81"/>
      <c r="B56" s="48"/>
      <c r="C56" s="49"/>
      <c r="D56" s="50"/>
      <c r="E56" s="88"/>
      <c r="F56" s="88"/>
      <c r="G56" s="88"/>
      <c r="H56" s="88"/>
      <c r="J56" s="55"/>
      <c r="K56" s="56"/>
    </row>
    <row r="57" spans="1:11" s="55" customFormat="1" ht="21.45" customHeight="1" x14ac:dyDescent="0.3">
      <c r="A57" s="115" t="s">
        <v>4</v>
      </c>
      <c r="B57" s="115"/>
      <c r="C57" s="115"/>
      <c r="D57" s="115"/>
      <c r="E57" s="100" t="s">
        <v>90</v>
      </c>
      <c r="F57" s="100" t="s">
        <v>91</v>
      </c>
      <c r="G57" s="100" t="s">
        <v>92</v>
      </c>
      <c r="H57" s="100" t="s">
        <v>93</v>
      </c>
      <c r="K57" s="80" t="s">
        <v>11</v>
      </c>
    </row>
    <row r="58" spans="1:11" s="54" customFormat="1" ht="39" customHeight="1" thickBot="1" x14ac:dyDescent="0.35">
      <c r="A58" s="150">
        <v>133</v>
      </c>
      <c r="B58" s="60" t="s">
        <v>0</v>
      </c>
      <c r="C58" s="66" t="s">
        <v>78</v>
      </c>
      <c r="D58" s="61" t="s">
        <v>3</v>
      </c>
      <c r="E58" s="91">
        <v>1221.79</v>
      </c>
      <c r="F58" s="91">
        <v>1189.19</v>
      </c>
      <c r="G58" s="92">
        <v>1191.44</v>
      </c>
      <c r="H58" s="92">
        <v>1174.58</v>
      </c>
      <c r="J58" s="55"/>
      <c r="K58" s="59"/>
    </row>
    <row r="59" spans="1:11" s="54" customFormat="1" ht="33" customHeight="1" thickTop="1" thickBot="1" x14ac:dyDescent="0.35">
      <c r="A59" s="147">
        <v>382</v>
      </c>
      <c r="B59" s="87" t="s">
        <v>1</v>
      </c>
      <c r="C59" s="83" t="s">
        <v>61</v>
      </c>
      <c r="D59" s="73" t="s">
        <v>3</v>
      </c>
      <c r="E59" s="98">
        <v>695.68</v>
      </c>
      <c r="F59" s="98">
        <v>676.78</v>
      </c>
      <c r="G59" s="99">
        <v>678.08</v>
      </c>
      <c r="H59" s="99">
        <v>668.3</v>
      </c>
      <c r="J59" s="55"/>
      <c r="K59" s="59"/>
    </row>
    <row r="60" spans="1:11" s="55" customFormat="1" ht="33" customHeight="1" thickTop="1" x14ac:dyDescent="0.3">
      <c r="A60" s="158">
        <v>20</v>
      </c>
      <c r="B60" s="67" t="s">
        <v>44</v>
      </c>
      <c r="C60" s="63" t="s">
        <v>50</v>
      </c>
      <c r="D60" s="68" t="s">
        <v>3</v>
      </c>
      <c r="E60" s="93">
        <v>1519.41</v>
      </c>
      <c r="F60" s="93">
        <v>1478.11</v>
      </c>
      <c r="G60" s="94">
        <v>1480.96</v>
      </c>
      <c r="H60" s="94">
        <v>1459.6</v>
      </c>
      <c r="K60" s="59"/>
    </row>
    <row r="61" spans="1:11" s="54" customFormat="1" ht="12" x14ac:dyDescent="0.3">
      <c r="A61" s="81"/>
      <c r="B61" s="48"/>
      <c r="C61" s="49"/>
      <c r="D61" s="50"/>
      <c r="E61" s="88"/>
      <c r="F61" s="88"/>
      <c r="G61" s="88"/>
      <c r="H61" s="88"/>
      <c r="J61" s="55"/>
      <c r="K61" s="56"/>
    </row>
    <row r="62" spans="1:11" s="55" customFormat="1" ht="21.45" customHeight="1" x14ac:dyDescent="0.3">
      <c r="A62" s="115" t="s">
        <v>69</v>
      </c>
      <c r="B62" s="115"/>
      <c r="C62" s="115"/>
      <c r="D62" s="115"/>
      <c r="E62" s="100" t="s">
        <v>90</v>
      </c>
      <c r="F62" s="100" t="s">
        <v>91</v>
      </c>
      <c r="G62" s="100" t="s">
        <v>92</v>
      </c>
      <c r="H62" s="100" t="s">
        <v>93</v>
      </c>
      <c r="K62" s="80" t="s">
        <v>11</v>
      </c>
    </row>
    <row r="63" spans="1:11" s="55" customFormat="1" ht="33" customHeight="1" x14ac:dyDescent="0.3">
      <c r="A63" s="146">
        <v>99</v>
      </c>
      <c r="B63" s="64" t="s">
        <v>1</v>
      </c>
      <c r="C63" s="47" t="s">
        <v>95</v>
      </c>
      <c r="D63" s="58" t="s">
        <v>3</v>
      </c>
      <c r="E63" s="89">
        <v>1183.3</v>
      </c>
      <c r="F63" s="89">
        <v>1151.1400000000001</v>
      </c>
      <c r="G63" s="90">
        <v>1153.3599999999999</v>
      </c>
      <c r="H63" s="90">
        <v>1136.73</v>
      </c>
      <c r="K63" s="59"/>
    </row>
    <row r="64" spans="1:11" s="54" customFormat="1" ht="33" customHeight="1" x14ac:dyDescent="0.3">
      <c r="A64" s="146">
        <v>96</v>
      </c>
      <c r="B64" s="64" t="s">
        <v>1</v>
      </c>
      <c r="C64" s="47" t="s">
        <v>94</v>
      </c>
      <c r="D64" s="58" t="s">
        <v>3</v>
      </c>
      <c r="E64" s="89">
        <v>1183.3</v>
      </c>
      <c r="F64" s="89">
        <v>1151.1400000000001</v>
      </c>
      <c r="G64" s="90">
        <v>1153.3599999999999</v>
      </c>
      <c r="H64" s="90">
        <v>1136.73</v>
      </c>
      <c r="J64" s="55"/>
      <c r="K64" s="59"/>
    </row>
    <row r="65" spans="1:11" s="55" customFormat="1" ht="33" customHeight="1" x14ac:dyDescent="0.3">
      <c r="A65" s="146">
        <v>36</v>
      </c>
      <c r="B65" s="64" t="s">
        <v>1</v>
      </c>
      <c r="C65" s="47" t="s">
        <v>96</v>
      </c>
      <c r="D65" s="58" t="s">
        <v>3</v>
      </c>
      <c r="E65" s="89">
        <v>1183.3</v>
      </c>
      <c r="F65" s="89">
        <v>1151.1400000000001</v>
      </c>
      <c r="G65" s="90">
        <v>1153.3599999999999</v>
      </c>
      <c r="H65" s="90">
        <v>1136.73</v>
      </c>
      <c r="K65" s="59"/>
    </row>
    <row r="66" spans="1:11" s="54" customFormat="1" ht="33" customHeight="1" thickBot="1" x14ac:dyDescent="0.35">
      <c r="A66" s="150">
        <v>15</v>
      </c>
      <c r="B66" s="65" t="s">
        <v>1</v>
      </c>
      <c r="C66" s="66" t="s">
        <v>97</v>
      </c>
      <c r="D66" s="61" t="s">
        <v>3</v>
      </c>
      <c r="E66" s="91">
        <v>1183.3</v>
      </c>
      <c r="F66" s="91">
        <v>1151.1400000000001</v>
      </c>
      <c r="G66" s="92">
        <v>1153.3599999999999</v>
      </c>
      <c r="H66" s="92">
        <v>1136.73</v>
      </c>
      <c r="J66" s="55"/>
      <c r="K66" s="59"/>
    </row>
    <row r="67" spans="1:11" s="54" customFormat="1" ht="39" customHeight="1" thickTop="1" x14ac:dyDescent="0.3">
      <c r="A67" s="149">
        <v>49</v>
      </c>
      <c r="B67" s="62" t="s">
        <v>1</v>
      </c>
      <c r="C67" s="71" t="s">
        <v>98</v>
      </c>
      <c r="D67" s="68" t="s">
        <v>3</v>
      </c>
      <c r="E67" s="93">
        <v>1399.9</v>
      </c>
      <c r="F67" s="93">
        <v>1361.86</v>
      </c>
      <c r="G67" s="94">
        <v>1364.48</v>
      </c>
      <c r="H67" s="94">
        <v>1344.8</v>
      </c>
      <c r="J67" s="55"/>
      <c r="K67" s="59"/>
    </row>
    <row r="68" spans="1:11" s="55" customFormat="1" ht="33" customHeight="1" x14ac:dyDescent="0.3">
      <c r="A68" s="146">
        <v>38</v>
      </c>
      <c r="B68" s="64" t="s">
        <v>1</v>
      </c>
      <c r="C68" s="47" t="s">
        <v>99</v>
      </c>
      <c r="D68" s="58" t="s">
        <v>3</v>
      </c>
      <c r="E68" s="89">
        <v>1399.9</v>
      </c>
      <c r="F68" s="89">
        <v>1361.86</v>
      </c>
      <c r="G68" s="90">
        <v>1364.48</v>
      </c>
      <c r="H68" s="90">
        <v>1344.8</v>
      </c>
      <c r="K68" s="59"/>
    </row>
    <row r="69" spans="1:11" s="54" customFormat="1" ht="39" customHeight="1" x14ac:dyDescent="0.3">
      <c r="A69" s="146">
        <v>34</v>
      </c>
      <c r="B69" s="64" t="s">
        <v>1</v>
      </c>
      <c r="C69" s="47" t="s">
        <v>100</v>
      </c>
      <c r="D69" s="58" t="s">
        <v>3</v>
      </c>
      <c r="E69" s="89">
        <v>1399.9</v>
      </c>
      <c r="F69" s="89">
        <v>1361.86</v>
      </c>
      <c r="G69" s="90">
        <v>1364.48</v>
      </c>
      <c r="H69" s="90">
        <v>1344.8</v>
      </c>
      <c r="J69" s="55"/>
      <c r="K69" s="59"/>
    </row>
    <row r="70" spans="1:11" s="54" customFormat="1" ht="33" customHeight="1" thickBot="1" x14ac:dyDescent="0.35">
      <c r="A70" s="150">
        <v>17</v>
      </c>
      <c r="B70" s="65" t="s">
        <v>1</v>
      </c>
      <c r="C70" s="66" t="s">
        <v>101</v>
      </c>
      <c r="D70" s="61" t="s">
        <v>3</v>
      </c>
      <c r="E70" s="91">
        <v>1399.9</v>
      </c>
      <c r="F70" s="91">
        <v>1361.86</v>
      </c>
      <c r="G70" s="92">
        <v>1364.48</v>
      </c>
      <c r="H70" s="92">
        <v>1344.8</v>
      </c>
      <c r="J70" s="55"/>
      <c r="K70" s="59"/>
    </row>
    <row r="71" spans="1:11" s="55" customFormat="1" ht="33" customHeight="1" thickTop="1" thickBot="1" x14ac:dyDescent="0.35">
      <c r="A71" s="147">
        <v>1</v>
      </c>
      <c r="B71" s="87" t="s">
        <v>1</v>
      </c>
      <c r="C71" s="83" t="s">
        <v>80</v>
      </c>
      <c r="D71" s="73" t="s">
        <v>3</v>
      </c>
      <c r="E71" s="98">
        <v>1452.38</v>
      </c>
      <c r="F71" s="98">
        <v>1414.34</v>
      </c>
      <c r="G71" s="99">
        <v>1416.96</v>
      </c>
      <c r="H71" s="99">
        <v>1397.28</v>
      </c>
      <c r="K71" s="59"/>
    </row>
    <row r="72" spans="1:11" s="54" customFormat="1" ht="30" customHeight="1" thickTop="1" thickBot="1" x14ac:dyDescent="0.35">
      <c r="A72" s="157">
        <v>10</v>
      </c>
      <c r="B72" s="102" t="s">
        <v>84</v>
      </c>
      <c r="C72" s="86" t="s">
        <v>85</v>
      </c>
      <c r="D72" s="72" t="s">
        <v>3</v>
      </c>
      <c r="E72" s="95">
        <v>195.66</v>
      </c>
      <c r="F72" s="95">
        <v>190.44</v>
      </c>
      <c r="G72" s="96">
        <v>190.8</v>
      </c>
      <c r="H72" s="96">
        <v>188.1</v>
      </c>
      <c r="J72" s="55"/>
      <c r="K72" s="59"/>
    </row>
    <row r="73" spans="1:11" s="54" customFormat="1" ht="39" customHeight="1" thickTop="1" x14ac:dyDescent="0.3">
      <c r="A73" s="149">
        <v>12</v>
      </c>
      <c r="B73" s="101" t="s">
        <v>5</v>
      </c>
      <c r="C73" s="71" t="s">
        <v>102</v>
      </c>
      <c r="D73" s="68" t="s">
        <v>3</v>
      </c>
      <c r="E73" s="93">
        <v>1464.71</v>
      </c>
      <c r="F73" s="93">
        <v>1425.27</v>
      </c>
      <c r="G73" s="94">
        <v>1427.99</v>
      </c>
      <c r="H73" s="94">
        <v>1407.59</v>
      </c>
      <c r="J73" s="55"/>
      <c r="K73" s="59"/>
    </row>
    <row r="74" spans="1:11" s="55" customFormat="1" ht="39" customHeight="1" x14ac:dyDescent="0.3">
      <c r="A74" s="146">
        <v>1</v>
      </c>
      <c r="B74" s="107" t="s">
        <v>5</v>
      </c>
      <c r="C74" s="47" t="s">
        <v>103</v>
      </c>
      <c r="D74" s="58" t="s">
        <v>3</v>
      </c>
      <c r="E74" s="89">
        <v>1519.11</v>
      </c>
      <c r="F74" s="89">
        <v>1479.67</v>
      </c>
      <c r="G74" s="90">
        <v>1482.39</v>
      </c>
      <c r="H74" s="90">
        <v>1461.99</v>
      </c>
      <c r="K74" s="59"/>
    </row>
    <row r="75" spans="1:11" s="54" customFormat="1" ht="12" x14ac:dyDescent="0.3">
      <c r="A75" s="81"/>
      <c r="B75" s="48"/>
      <c r="C75" s="49"/>
      <c r="D75" s="50"/>
      <c r="E75" s="88"/>
      <c r="F75" s="88"/>
      <c r="G75" s="88"/>
      <c r="H75" s="88"/>
      <c r="J75" s="55"/>
      <c r="K75" s="56"/>
    </row>
    <row r="76" spans="1:11" s="55" customFormat="1" ht="21.45" customHeight="1" x14ac:dyDescent="0.3">
      <c r="A76" s="115" t="s">
        <v>104</v>
      </c>
      <c r="B76" s="115"/>
      <c r="C76" s="115"/>
      <c r="D76" s="115"/>
      <c r="E76" s="100" t="s">
        <v>90</v>
      </c>
      <c r="F76" s="100" t="s">
        <v>91</v>
      </c>
      <c r="G76" s="100" t="s">
        <v>92</v>
      </c>
      <c r="H76" s="100" t="s">
        <v>93</v>
      </c>
      <c r="K76" s="80" t="s">
        <v>11</v>
      </c>
    </row>
    <row r="77" spans="1:11" s="55" customFormat="1" ht="33" customHeight="1" x14ac:dyDescent="0.3">
      <c r="A77" s="146">
        <v>6</v>
      </c>
      <c r="B77" s="103" t="s">
        <v>82</v>
      </c>
      <c r="C77" s="104" t="s">
        <v>83</v>
      </c>
      <c r="D77" s="58" t="s">
        <v>3</v>
      </c>
      <c r="E77" s="89">
        <v>272.02999999999997</v>
      </c>
      <c r="F77" s="89">
        <v>264.7</v>
      </c>
      <c r="G77" s="90">
        <v>265.20999999999998</v>
      </c>
      <c r="H77" s="90">
        <v>261.42</v>
      </c>
      <c r="K77" s="59"/>
    </row>
    <row r="78" spans="1:11" s="54" customFormat="1" ht="12" x14ac:dyDescent="0.3">
      <c r="A78" s="81"/>
      <c r="B78" s="48"/>
      <c r="C78" s="49"/>
      <c r="D78" s="50"/>
      <c r="E78" s="88"/>
      <c r="F78" s="88"/>
      <c r="G78" s="88"/>
      <c r="H78" s="88"/>
      <c r="J78" s="55"/>
      <c r="K78" s="56"/>
    </row>
    <row r="79" spans="1:11" s="55" customFormat="1" ht="21.45" customHeight="1" x14ac:dyDescent="0.3">
      <c r="A79" s="115" t="s">
        <v>8</v>
      </c>
      <c r="B79" s="115"/>
      <c r="C79" s="115"/>
      <c r="D79" s="115"/>
      <c r="E79" s="100" t="s">
        <v>90</v>
      </c>
      <c r="F79" s="100" t="s">
        <v>91</v>
      </c>
      <c r="G79" s="100" t="s">
        <v>92</v>
      </c>
      <c r="H79" s="100" t="s">
        <v>93</v>
      </c>
      <c r="K79" s="80" t="s">
        <v>11</v>
      </c>
    </row>
    <row r="80" spans="1:11" s="54" customFormat="1" ht="33" customHeight="1" thickBot="1" x14ac:dyDescent="0.35">
      <c r="A80" s="152">
        <v>208</v>
      </c>
      <c r="B80" s="75" t="s">
        <v>8</v>
      </c>
      <c r="C80" s="74" t="s">
        <v>9</v>
      </c>
      <c r="D80" s="73" t="s">
        <v>3</v>
      </c>
      <c r="E80" s="98">
        <v>692.48</v>
      </c>
      <c r="F80" s="98">
        <v>673.66</v>
      </c>
      <c r="G80" s="99">
        <v>674.96</v>
      </c>
      <c r="H80" s="99">
        <v>665.23</v>
      </c>
      <c r="J80" s="55"/>
      <c r="K80" s="59"/>
    </row>
    <row r="81" spans="1:11" s="54" customFormat="1" ht="33" customHeight="1" thickTop="1" x14ac:dyDescent="0.3">
      <c r="A81" s="153">
        <v>89</v>
      </c>
      <c r="B81" s="76" t="s">
        <v>8</v>
      </c>
      <c r="C81" s="77" t="s">
        <v>46</v>
      </c>
      <c r="D81" s="68" t="s">
        <v>3</v>
      </c>
      <c r="E81" s="93">
        <v>1033.92</v>
      </c>
      <c r="F81" s="93">
        <v>1005.82</v>
      </c>
      <c r="G81" s="94">
        <v>1007.76</v>
      </c>
      <c r="H81" s="94">
        <v>993.23</v>
      </c>
      <c r="J81" s="55"/>
      <c r="K81" s="59"/>
    </row>
    <row r="82" spans="1:11" s="55" customFormat="1" ht="33" customHeight="1" x14ac:dyDescent="0.3">
      <c r="A82" s="151">
        <v>22</v>
      </c>
      <c r="B82" s="78" t="s">
        <v>8</v>
      </c>
      <c r="C82" s="70" t="s">
        <v>47</v>
      </c>
      <c r="D82" s="58" t="s">
        <v>3</v>
      </c>
      <c r="E82" s="89">
        <v>910.15</v>
      </c>
      <c r="F82" s="89">
        <v>885.41</v>
      </c>
      <c r="G82" s="90">
        <v>887.12</v>
      </c>
      <c r="H82" s="90">
        <v>874.33</v>
      </c>
      <c r="K82" s="59"/>
    </row>
    <row r="83" spans="1:11" s="54" customFormat="1" ht="12" x14ac:dyDescent="0.3">
      <c r="A83" s="81"/>
      <c r="B83" s="48"/>
      <c r="C83" s="49"/>
      <c r="D83" s="50"/>
      <c r="E83" s="88"/>
      <c r="F83" s="88"/>
      <c r="G83" s="88"/>
      <c r="H83" s="88"/>
      <c r="J83" s="55"/>
      <c r="K83" s="56"/>
    </row>
    <row r="84" spans="1:11" s="55" customFormat="1" ht="21.45" customHeight="1" x14ac:dyDescent="0.3">
      <c r="A84" s="115" t="s">
        <v>10</v>
      </c>
      <c r="B84" s="115"/>
      <c r="C84" s="115"/>
      <c r="D84" s="115"/>
      <c r="E84" s="100" t="s">
        <v>90</v>
      </c>
      <c r="F84" s="100" t="s">
        <v>91</v>
      </c>
      <c r="G84" s="100" t="s">
        <v>92</v>
      </c>
      <c r="H84" s="100" t="s">
        <v>93</v>
      </c>
      <c r="K84" s="80" t="s">
        <v>11</v>
      </c>
    </row>
    <row r="85" spans="1:11" s="55" customFormat="1" ht="33" customHeight="1" x14ac:dyDescent="0.3">
      <c r="A85" s="146">
        <v>150</v>
      </c>
      <c r="B85" s="107" t="s">
        <v>5</v>
      </c>
      <c r="C85" s="47" t="s">
        <v>55</v>
      </c>
      <c r="D85" s="58" t="s">
        <v>3</v>
      </c>
      <c r="E85" s="89">
        <v>784.25</v>
      </c>
      <c r="F85" s="89">
        <v>762.93</v>
      </c>
      <c r="G85" s="90">
        <v>764.4</v>
      </c>
      <c r="H85" s="90">
        <v>753.38</v>
      </c>
      <c r="K85" s="59"/>
    </row>
    <row r="86" spans="1:11" ht="39" customHeight="1" x14ac:dyDescent="0.3">
      <c r="A86" s="146">
        <v>12</v>
      </c>
      <c r="B86" s="107" t="s">
        <v>5</v>
      </c>
      <c r="C86" s="47" t="s">
        <v>102</v>
      </c>
      <c r="D86" s="58" t="s">
        <v>3</v>
      </c>
      <c r="E86" s="89">
        <v>1464.71</v>
      </c>
      <c r="F86" s="89">
        <v>1425.27</v>
      </c>
      <c r="G86" s="90">
        <v>1427.99</v>
      </c>
      <c r="H86" s="90">
        <v>1407.59</v>
      </c>
      <c r="K86" s="59"/>
    </row>
    <row r="87" spans="1:11" ht="39" customHeight="1" thickBot="1" x14ac:dyDescent="0.35">
      <c r="A87" s="150">
        <v>1</v>
      </c>
      <c r="B87" s="105" t="s">
        <v>5</v>
      </c>
      <c r="C87" s="66" t="s">
        <v>103</v>
      </c>
      <c r="D87" s="61" t="s">
        <v>3</v>
      </c>
      <c r="E87" s="91">
        <v>1519.11</v>
      </c>
      <c r="F87" s="91">
        <v>1479.67</v>
      </c>
      <c r="G87" s="92">
        <v>1482.39</v>
      </c>
      <c r="H87" s="92">
        <v>1461.99</v>
      </c>
      <c r="K87" s="59"/>
    </row>
    <row r="88" spans="1:11" ht="30.6" customHeight="1" thickTop="1" x14ac:dyDescent="0.3">
      <c r="A88" s="149">
        <v>76</v>
      </c>
      <c r="B88" s="67" t="s">
        <v>44</v>
      </c>
      <c r="C88" s="71" t="s">
        <v>63</v>
      </c>
      <c r="D88" s="68" t="s">
        <v>3</v>
      </c>
      <c r="E88" s="93">
        <v>1285.94</v>
      </c>
      <c r="F88" s="93">
        <v>1251.31</v>
      </c>
      <c r="G88" s="94">
        <v>1253.7</v>
      </c>
      <c r="H88" s="94">
        <v>1235.79</v>
      </c>
      <c r="K88" s="59"/>
    </row>
    <row r="89" spans="1:11" ht="30.6" customHeight="1" x14ac:dyDescent="0.3">
      <c r="A89" s="151">
        <v>49</v>
      </c>
      <c r="B89" s="69" t="s">
        <v>44</v>
      </c>
      <c r="C89" s="47" t="s">
        <v>53</v>
      </c>
      <c r="D89" s="58" t="s">
        <v>3</v>
      </c>
      <c r="E89" s="89">
        <v>1511.94</v>
      </c>
      <c r="F89" s="89">
        <v>1470.85</v>
      </c>
      <c r="G89" s="90">
        <v>1473.68</v>
      </c>
      <c r="H89" s="90">
        <v>1452.43</v>
      </c>
      <c r="K89" s="59"/>
    </row>
    <row r="90" spans="1:11" ht="33" customHeight="1" x14ac:dyDescent="0.3">
      <c r="A90" s="145">
        <v>20</v>
      </c>
      <c r="B90" s="69" t="s">
        <v>44</v>
      </c>
      <c r="C90" s="70" t="s">
        <v>50</v>
      </c>
      <c r="D90" s="58" t="s">
        <v>3</v>
      </c>
      <c r="E90" s="89">
        <v>1519.41</v>
      </c>
      <c r="F90" s="89">
        <v>1478.11</v>
      </c>
      <c r="G90" s="90">
        <v>1480.96</v>
      </c>
      <c r="H90" s="90">
        <v>1459.6</v>
      </c>
      <c r="K90" s="59"/>
    </row>
    <row r="91" spans="1:11" ht="30.6" customHeight="1" x14ac:dyDescent="0.3">
      <c r="A91" s="146">
        <v>13</v>
      </c>
      <c r="B91" s="69" t="s">
        <v>44</v>
      </c>
      <c r="C91" s="47" t="s">
        <v>62</v>
      </c>
      <c r="D91" s="58" t="s">
        <v>3</v>
      </c>
      <c r="E91" s="89">
        <v>1614.42</v>
      </c>
      <c r="F91" s="89">
        <v>1570.95</v>
      </c>
      <c r="G91" s="90">
        <v>1573.95</v>
      </c>
      <c r="H91" s="90">
        <v>1551.47</v>
      </c>
      <c r="K91" s="59"/>
    </row>
    <row r="92" spans="1:11" ht="30.6" customHeight="1" x14ac:dyDescent="0.3">
      <c r="A92" s="151">
        <v>6</v>
      </c>
      <c r="B92" s="69" t="s">
        <v>44</v>
      </c>
      <c r="C92" s="47" t="s">
        <v>75</v>
      </c>
      <c r="D92" s="58" t="s">
        <v>3</v>
      </c>
      <c r="E92" s="89">
        <v>1105.8900000000001</v>
      </c>
      <c r="F92" s="89">
        <v>1076.92</v>
      </c>
      <c r="G92" s="90">
        <v>1078.92</v>
      </c>
      <c r="H92" s="90">
        <v>1063.94</v>
      </c>
      <c r="K92" s="59"/>
    </row>
    <row r="93" spans="1:11" ht="33" customHeight="1" thickBot="1" x14ac:dyDescent="0.35">
      <c r="A93" s="152">
        <v>4</v>
      </c>
      <c r="B93" s="97" t="s">
        <v>44</v>
      </c>
      <c r="C93" s="66" t="s">
        <v>49</v>
      </c>
      <c r="D93" s="61" t="s">
        <v>3</v>
      </c>
      <c r="E93" s="91">
        <v>1825.64</v>
      </c>
      <c r="F93" s="91">
        <v>1776.02</v>
      </c>
      <c r="G93" s="92">
        <v>1779.44</v>
      </c>
      <c r="H93" s="92">
        <v>1753.78</v>
      </c>
      <c r="K93" s="59"/>
    </row>
    <row r="94" spans="1:11" ht="30.6" customHeight="1" thickTop="1" x14ac:dyDescent="0.3">
      <c r="A94" s="158">
        <v>77</v>
      </c>
      <c r="B94" s="84" t="s">
        <v>64</v>
      </c>
      <c r="C94" s="63" t="s">
        <v>65</v>
      </c>
      <c r="D94" s="68" t="s">
        <v>3</v>
      </c>
      <c r="E94" s="93">
        <v>866.71</v>
      </c>
      <c r="F94" s="93">
        <v>843.16</v>
      </c>
      <c r="G94" s="94">
        <v>844.78</v>
      </c>
      <c r="H94" s="94">
        <v>832.6</v>
      </c>
      <c r="K94" s="59"/>
    </row>
    <row r="95" spans="1:11" ht="30.6" customHeight="1" x14ac:dyDescent="0.3">
      <c r="K95" s="52"/>
    </row>
    <row r="96" spans="1:11" ht="30.6" customHeight="1" x14ac:dyDescent="0.3">
      <c r="K96" s="52"/>
    </row>
    <row r="97" spans="11:11" ht="30.6" customHeight="1" x14ac:dyDescent="0.3">
      <c r="K97" s="52"/>
    </row>
  </sheetData>
  <mergeCells count="14">
    <mergeCell ref="A84:D84"/>
    <mergeCell ref="A79:D79"/>
    <mergeCell ref="A13:D13"/>
    <mergeCell ref="A21:D21"/>
    <mergeCell ref="A29:D29"/>
    <mergeCell ref="A41:D41"/>
    <mergeCell ref="A50:D50"/>
    <mergeCell ref="A62:D62"/>
    <mergeCell ref="A76:D76"/>
    <mergeCell ref="A36:D36"/>
    <mergeCell ref="A57:D57"/>
    <mergeCell ref="J2:L2"/>
    <mergeCell ref="A2:H2"/>
    <mergeCell ref="A4:D4"/>
  </mergeCells>
  <phoneticPr fontId="2" type="noConversion"/>
  <dataValidations count="7">
    <dataValidation type="custom" allowBlank="1" showInputMessage="1" showErrorMessage="1" errorTitle="Invalid Quantity" error="You cannot order more than the available stock" sqref="K3 K77:K78 K22:K28 K85:K94 K14:K20 K30:K34 K42:K49 K51:K56 K63:K75 K80:K83 K58:K61 K37:K40 K5:K12" xr:uid="{B6993589-9777-4796-BD50-8753967E61F2}">
      <formula1>K3&lt;=A3</formula1>
    </dataValidation>
    <dataValidation type="custom" allowBlank="1" showInputMessage="1" showErrorMessage="1" errorTitle="Invalid Quantity" error="You cannot order more than the available stock" sqref="K35:K36 K57 K62 K21 K84 K4 K50 K41 K13 K76 K29 K79" xr:uid="{B76B413B-6DCE-49F2-B598-016D990C70EA}">
      <formula1>#REF!&lt;=#REF!</formula1>
    </dataValidation>
    <dataValidation type="custom" allowBlank="1" showInputMessage="1" showErrorMessage="1" errorTitle="Enter the QTY again" error="You cannot order more than the available stock" sqref="K1047721:K1048576" xr:uid="{E0E7E0B0-50DF-4F27-A653-BB780451D2FE}">
      <formula1>#REF!&lt;=#REF!</formula1>
    </dataValidation>
    <dataValidation type="custom" allowBlank="1" showInputMessage="1" showErrorMessage="1" errorTitle="Enter the QTY again" error="You cannot order more than the available stock" sqref="K98:K1047610" xr:uid="{865B95A5-072C-41B7-B540-D60B633BC91A}">
      <formula1>K100&lt;=#REF!</formula1>
    </dataValidation>
    <dataValidation type="custom" allowBlank="1" showInputMessage="1" showErrorMessage="1" errorTitle="Invalid Quantity" error="You cannot order more than the available stock" sqref="A41" xr:uid="{EAD10147-BC33-4627-B88C-25C5224CF1AF}">
      <formula1>A41&lt;=XEE41</formula1>
    </dataValidation>
    <dataValidation type="custom" allowBlank="1" showInputMessage="1" showErrorMessage="1" errorTitle="Enter the QTY again" error="You cannot order more than the available stock" sqref="K1047700:K1047720" xr:uid="{F09EBC9C-7499-460A-BA04-E69C73BA7E22}">
      <formula1>K13&lt;=#REF!</formula1>
    </dataValidation>
    <dataValidation type="custom" allowBlank="1" showInputMessage="1" showErrorMessage="1" errorTitle="Enter the QTY again" error="You cannot order more than the available stock" sqref="K1047611:K1047699" xr:uid="{D6CFE18D-146E-42F7-85C4-7828E24DFD41}">
      <formula1>K1&lt;=#REF!</formula1>
    </dataValidation>
  </dataValidations>
  <hyperlinks>
    <hyperlink ref="J2:L2" location="'PURCHASE ORDER'!A1" display="👉 Place your order here and print your Purchase Order from the ‘Purchase Order’ tab!" xr:uid="{1ACCD86F-DAFD-4ED1-9657-83D2FD77EC03}"/>
  </hyperlinks>
  <pageMargins left="0.7" right="0.7" top="0.75" bottom="0.75" header="0.3" footer="0.3"/>
  <pageSetup scale="5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904D-50B6-4873-98F4-F7424BE3CE06}">
  <sheetPr codeName="Sheet2">
    <pageSetUpPr fitToPage="1"/>
  </sheetPr>
  <dimension ref="A1:O67"/>
  <sheetViews>
    <sheetView showGridLines="0" zoomScale="59" zoomScaleNormal="77" workbookViewId="0">
      <selection activeCell="B2" sqref="B2:C3"/>
    </sheetView>
  </sheetViews>
  <sheetFormatPr defaultColWidth="8.77734375" defaultRowHeight="21" x14ac:dyDescent="0.3"/>
  <cols>
    <col min="1" max="1" width="2.77734375" style="15" customWidth="1"/>
    <col min="2" max="2" width="20.5546875" style="11" customWidth="1"/>
    <col min="3" max="3" width="75" style="10" customWidth="1"/>
    <col min="4" max="4" width="2.5546875" style="10" customWidth="1"/>
    <col min="5" max="5" width="26" style="26" customWidth="1"/>
    <col min="6" max="6" width="21.77734375" style="27" customWidth="1"/>
    <col min="7" max="7" width="38.5546875" style="33" customWidth="1"/>
    <col min="8" max="8" width="2.44140625" style="10" customWidth="1"/>
    <col min="9" max="10" width="8.77734375" style="10"/>
    <col min="11" max="11" width="12.21875" style="10" customWidth="1"/>
    <col min="12" max="16384" width="8.77734375" style="10"/>
  </cols>
  <sheetData>
    <row r="1" spans="1:15" s="2" customFormat="1" ht="10.5" customHeight="1" thickBot="1" x14ac:dyDescent="0.35">
      <c r="A1" s="12"/>
      <c r="B1" s="3"/>
      <c r="C1" s="4"/>
      <c r="D1" s="4"/>
      <c r="E1" s="18"/>
      <c r="F1" s="19"/>
      <c r="G1" s="29"/>
    </row>
    <row r="2" spans="1:15" s="2" customFormat="1" ht="50.55" customHeight="1" x14ac:dyDescent="0.3">
      <c r="A2" s="12"/>
      <c r="B2" s="125" t="s">
        <v>33</v>
      </c>
      <c r="C2" s="126"/>
      <c r="D2" s="116" t="s">
        <v>39</v>
      </c>
      <c r="E2" s="117"/>
      <c r="F2" s="117"/>
      <c r="G2" s="118"/>
    </row>
    <row r="3" spans="1:15" s="2" customFormat="1" ht="50.55" customHeight="1" x14ac:dyDescent="0.3">
      <c r="A3" s="12"/>
      <c r="B3" s="125"/>
      <c r="C3" s="126"/>
      <c r="D3" s="119"/>
      <c r="E3" s="120"/>
      <c r="F3" s="120"/>
      <c r="G3" s="121"/>
      <c r="O3" s="46"/>
    </row>
    <row r="4" spans="1:15" s="2" customFormat="1" ht="50.55" customHeight="1" thickBot="1" x14ac:dyDescent="0.35">
      <c r="A4" s="12"/>
      <c r="B4" s="38"/>
      <c r="C4" s="38"/>
      <c r="D4" s="122"/>
      <c r="E4" s="123"/>
      <c r="F4" s="123"/>
      <c r="G4" s="124"/>
      <c r="O4" s="46"/>
    </row>
    <row r="5" spans="1:15" s="2" customFormat="1" ht="17.55" customHeight="1" x14ac:dyDescent="0.3">
      <c r="A5" s="12"/>
      <c r="B5" s="3"/>
      <c r="C5" s="4"/>
      <c r="D5" s="4"/>
      <c r="E5" s="18"/>
      <c r="F5" s="19"/>
      <c r="G5" s="30"/>
    </row>
    <row r="6" spans="1:15" s="2" customFormat="1" ht="30" customHeight="1" x14ac:dyDescent="0.3">
      <c r="A6" s="12"/>
      <c r="B6" s="141" t="s">
        <v>13</v>
      </c>
      <c r="C6" s="141"/>
      <c r="D6" s="141"/>
      <c r="E6" s="141"/>
      <c r="F6" s="141"/>
      <c r="G6" s="141"/>
    </row>
    <row r="7" spans="1:15" s="2" customFormat="1" ht="17.55" customHeight="1" thickBot="1" x14ac:dyDescent="0.35">
      <c r="A7" s="12"/>
      <c r="B7" s="3"/>
      <c r="C7" s="4"/>
      <c r="D7" s="4"/>
      <c r="E7" s="18"/>
      <c r="F7" s="19"/>
      <c r="G7" s="30"/>
    </row>
    <row r="8" spans="1:15" s="2" customFormat="1" ht="41.1" customHeight="1" thickBot="1" x14ac:dyDescent="0.35">
      <c r="A8" s="13" t="s">
        <v>24</v>
      </c>
      <c r="B8" s="139" t="s">
        <v>37</v>
      </c>
      <c r="C8" s="140"/>
      <c r="D8" s="4"/>
      <c r="E8" s="34" t="s">
        <v>12</v>
      </c>
      <c r="F8" s="139" t="s">
        <v>14</v>
      </c>
      <c r="G8" s="140"/>
    </row>
    <row r="9" spans="1:15" s="2" customFormat="1" ht="32.549999999999997" customHeight="1" thickBot="1" x14ac:dyDescent="0.35">
      <c r="A9" s="13" t="s">
        <v>26</v>
      </c>
      <c r="B9" s="137"/>
      <c r="C9" s="138"/>
      <c r="D9" s="4"/>
      <c r="E9" s="28">
        <f ca="1">TODAY()</f>
        <v>46332</v>
      </c>
      <c r="F9" s="142"/>
      <c r="G9" s="143"/>
    </row>
    <row r="10" spans="1:15" s="2" customFormat="1" ht="11.1" customHeight="1" x14ac:dyDescent="0.3">
      <c r="A10" s="45" t="s">
        <v>30</v>
      </c>
      <c r="B10" s="3"/>
      <c r="C10" s="4"/>
      <c r="D10" s="4"/>
      <c r="E10" s="18"/>
      <c r="F10" s="19"/>
      <c r="G10" s="29"/>
    </row>
    <row r="11" spans="1:15" s="2" customFormat="1" ht="21.6" customHeight="1" x14ac:dyDescent="0.3">
      <c r="A11" s="45" t="s">
        <v>40</v>
      </c>
      <c r="B11" s="144" t="s">
        <v>15</v>
      </c>
      <c r="C11" s="144"/>
      <c r="D11" s="5"/>
      <c r="E11" s="144" t="s">
        <v>38</v>
      </c>
      <c r="F11" s="144"/>
      <c r="G11" s="144"/>
    </row>
    <row r="12" spans="1:15" s="2" customFormat="1" ht="21.6" customHeight="1" x14ac:dyDescent="0.3">
      <c r="A12" s="13" t="s">
        <v>31</v>
      </c>
      <c r="B12" s="6" t="s">
        <v>18</v>
      </c>
      <c r="C12" s="35"/>
      <c r="D12" s="7"/>
      <c r="E12" s="20" t="s">
        <v>18</v>
      </c>
      <c r="F12" s="135"/>
      <c r="G12" s="136"/>
    </row>
    <row r="13" spans="1:15" s="2" customFormat="1" ht="22.05" customHeight="1" x14ac:dyDescent="0.3">
      <c r="A13" s="13" t="s">
        <v>29</v>
      </c>
      <c r="B13" s="6" t="s">
        <v>19</v>
      </c>
      <c r="C13" s="35"/>
      <c r="D13" s="7"/>
      <c r="E13" s="20" t="s">
        <v>19</v>
      </c>
      <c r="F13" s="135"/>
      <c r="G13" s="136"/>
    </row>
    <row r="14" spans="1:15" s="2" customFormat="1" ht="22.05" customHeight="1" x14ac:dyDescent="0.3">
      <c r="A14" s="13" t="s">
        <v>25</v>
      </c>
      <c r="B14" s="6" t="s">
        <v>16</v>
      </c>
      <c r="C14" s="35"/>
      <c r="D14" s="7"/>
      <c r="E14" s="20" t="s">
        <v>16</v>
      </c>
      <c r="F14" s="135"/>
      <c r="G14" s="136"/>
    </row>
    <row r="15" spans="1:15" s="2" customFormat="1" ht="22.05" customHeight="1" x14ac:dyDescent="0.3">
      <c r="A15" s="13" t="s">
        <v>32</v>
      </c>
      <c r="B15" s="6" t="s">
        <v>17</v>
      </c>
      <c r="C15" s="35"/>
      <c r="D15" s="7"/>
      <c r="E15" s="20" t="s">
        <v>17</v>
      </c>
      <c r="F15" s="135"/>
      <c r="G15" s="136"/>
    </row>
    <row r="16" spans="1:15" s="2" customFormat="1" ht="22.05" customHeight="1" thickBot="1" x14ac:dyDescent="0.35">
      <c r="A16" s="13" t="s">
        <v>27</v>
      </c>
      <c r="B16" s="8"/>
      <c r="C16" s="9"/>
      <c r="D16" s="9"/>
      <c r="E16" s="21"/>
      <c r="F16" s="22"/>
      <c r="G16" s="31"/>
    </row>
    <row r="17" spans="1:7" s="15" customFormat="1" ht="28.5" customHeight="1" thickTop="1" x14ac:dyDescent="0.3">
      <c r="A17" s="14" t="s">
        <v>28</v>
      </c>
      <c r="B17" s="16"/>
      <c r="C17" s="131" t="s">
        <v>34</v>
      </c>
      <c r="D17" s="131"/>
      <c r="E17" s="132"/>
      <c r="F17" s="127" t="e" vm="1">
        <f>SUM(F23:F2575)</f>
        <v>#VALUE!</v>
      </c>
      <c r="G17" s="128"/>
    </row>
    <row r="18" spans="1:7" s="15" customFormat="1" ht="28.5" customHeight="1" thickBot="1" x14ac:dyDescent="0.35">
      <c r="A18" s="36" t="s">
        <v>36</v>
      </c>
      <c r="B18" s="17"/>
      <c r="C18" s="133"/>
      <c r="D18" s="133"/>
      <c r="E18" s="134"/>
      <c r="F18" s="129"/>
      <c r="G18" s="130"/>
    </row>
    <row r="19" spans="1:7" s="15" customFormat="1" ht="17.55" customHeight="1" thickTop="1" x14ac:dyDescent="0.3">
      <c r="B19" s="17"/>
      <c r="C19" s="17"/>
      <c r="D19" s="17"/>
      <c r="E19" s="23"/>
      <c r="F19" s="24"/>
      <c r="G19" s="32"/>
    </row>
    <row r="20" spans="1:7" s="15" customFormat="1" ht="25.05" customHeight="1" x14ac:dyDescent="0.3">
      <c r="B20" s="37"/>
      <c r="C20" s="17"/>
      <c r="D20" s="17"/>
      <c r="E20" s="23"/>
      <c r="F20" s="24"/>
      <c r="G20" s="32"/>
    </row>
    <row r="21" spans="1:7" s="15" customFormat="1" ht="17.55" customHeight="1" thickBot="1" x14ac:dyDescent="0.35">
      <c r="B21" s="17"/>
      <c r="C21" s="17"/>
      <c r="D21" s="17"/>
      <c r="E21" s="23"/>
      <c r="F21" s="24"/>
      <c r="G21" s="32"/>
    </row>
    <row r="22" spans="1:7" s="15" customFormat="1" thickBot="1" x14ac:dyDescent="0.35">
      <c r="B22" s="1" t="s">
        <v>11</v>
      </c>
      <c r="C22" s="1" t="s">
        <v>23</v>
      </c>
      <c r="E22" s="25" t="s">
        <v>20</v>
      </c>
      <c r="F22" s="25" t="s">
        <v>21</v>
      </c>
      <c r="G22" s="25" t="s">
        <v>22</v>
      </c>
    </row>
    <row r="23" spans="1:7" s="15" customFormat="1" ht="84" customHeight="1" x14ac:dyDescent="0.3">
      <c r="B23" s="39" t="e" cm="1" vm="2">
        <f t="array" ref="B23">_xlfn._xlws.FILTER('PRICE LIST'!K:K, ISNUMBER('PRICE LIST'!K:K)*('PRICE LIST'!K:K &gt; 0))</f>
        <v>#VALUE!</v>
      </c>
      <c r="C23" s="44" t="e" cm="1" vm="2">
        <f t="array" ref="C23">_xlfn._xlws.FILTER('PRICE LIST'!C:C, ISNUMBER('PRICE LIST'!K:K)*('PRICE LIST'!K:K &gt; 0))</f>
        <v>#VALUE!</v>
      </c>
      <c r="D23" s="40"/>
      <c r="E23" s="41" t="e" cm="1" vm="2">
        <f t="array" ref="E23">_xlfn._xlws.FILTER('PRICE LIST'!$F:$F, ISNUMBER('PRICE LIST'!K:K)*('PRICE LIST'!K:K &gt; 0))</f>
        <v>#VALUE!</v>
      </c>
      <c r="F23" s="41" t="e" vm="1">
        <f>IF(E23="", "", E23*B23)</f>
        <v>#VALUE!</v>
      </c>
      <c r="G23" s="42" t="e" cm="1" vm="2">
        <f t="array" ref="G23">_xlfn._xlws.FILTER(
  IF('PRICE LIST'!D:D="transit", "This product is in transit. Please contact your representative.", ""), ISNUMBER('PRICE LIST'!K:K)*('PRICE LIST'!K:K &gt; 0))</f>
        <v>#VALUE!</v>
      </c>
    </row>
    <row r="24" spans="1:7" s="15" customFormat="1" ht="84" customHeight="1" x14ac:dyDescent="0.3">
      <c r="B24" s="39"/>
      <c r="C24" s="44"/>
      <c r="D24" s="40"/>
      <c r="E24" s="41"/>
      <c r="F24" s="41" t="str">
        <f t="shared" ref="F24:F67" si="0">IF(E24="", "", E24*B24)</f>
        <v/>
      </c>
      <c r="G24" s="42"/>
    </row>
    <row r="25" spans="1:7" s="15" customFormat="1" ht="84" customHeight="1" x14ac:dyDescent="0.3">
      <c r="B25" s="39"/>
      <c r="C25" s="44"/>
      <c r="D25" s="40"/>
      <c r="E25" s="41"/>
      <c r="F25" s="41" t="str">
        <f t="shared" si="0"/>
        <v/>
      </c>
      <c r="G25" s="42"/>
    </row>
    <row r="26" spans="1:7" s="15" customFormat="1" ht="84" customHeight="1" x14ac:dyDescent="0.3">
      <c r="B26" s="39"/>
      <c r="C26" s="44"/>
      <c r="D26" s="40"/>
      <c r="E26" s="41"/>
      <c r="F26" s="41" t="str">
        <f t="shared" si="0"/>
        <v/>
      </c>
      <c r="G26" s="42"/>
    </row>
    <row r="27" spans="1:7" s="15" customFormat="1" ht="84" customHeight="1" x14ac:dyDescent="0.3">
      <c r="B27" s="39"/>
      <c r="C27" s="44"/>
      <c r="D27" s="40"/>
      <c r="E27" s="41"/>
      <c r="F27" s="41" t="str">
        <f t="shared" si="0"/>
        <v/>
      </c>
      <c r="G27" s="42"/>
    </row>
    <row r="28" spans="1:7" s="15" customFormat="1" ht="84" customHeight="1" x14ac:dyDescent="0.3">
      <c r="B28" s="39"/>
      <c r="C28" s="44"/>
      <c r="D28" s="40"/>
      <c r="E28" s="41"/>
      <c r="F28" s="41" t="str">
        <f t="shared" si="0"/>
        <v/>
      </c>
      <c r="G28" s="42"/>
    </row>
    <row r="29" spans="1:7" s="15" customFormat="1" ht="84" customHeight="1" x14ac:dyDescent="0.3">
      <c r="B29" s="39"/>
      <c r="C29" s="44"/>
      <c r="D29" s="40"/>
      <c r="E29" s="41"/>
      <c r="F29" s="41" t="str">
        <f t="shared" si="0"/>
        <v/>
      </c>
      <c r="G29" s="42"/>
    </row>
    <row r="30" spans="1:7" s="15" customFormat="1" ht="84" customHeight="1" x14ac:dyDescent="0.3">
      <c r="B30" s="39"/>
      <c r="C30" s="44"/>
      <c r="D30" s="40"/>
      <c r="E30" s="41"/>
      <c r="F30" s="41" t="str">
        <f t="shared" si="0"/>
        <v/>
      </c>
      <c r="G30" s="42"/>
    </row>
    <row r="31" spans="1:7" s="15" customFormat="1" ht="84" customHeight="1" x14ac:dyDescent="0.3">
      <c r="B31" s="39"/>
      <c r="C31" s="44"/>
      <c r="D31" s="40"/>
      <c r="E31" s="41"/>
      <c r="F31" s="41" t="str">
        <f t="shared" si="0"/>
        <v/>
      </c>
      <c r="G31" s="42"/>
    </row>
    <row r="32" spans="1:7" s="15" customFormat="1" ht="84" customHeight="1" x14ac:dyDescent="0.3">
      <c r="B32" s="39"/>
      <c r="C32" s="44"/>
      <c r="D32" s="40"/>
      <c r="E32" s="41"/>
      <c r="F32" s="41" t="str">
        <f t="shared" si="0"/>
        <v/>
      </c>
      <c r="G32" s="42"/>
    </row>
    <row r="33" spans="2:7" s="15" customFormat="1" ht="84" customHeight="1" x14ac:dyDescent="0.3">
      <c r="B33" s="39"/>
      <c r="C33" s="44"/>
      <c r="D33" s="40"/>
      <c r="E33" s="41"/>
      <c r="F33" s="41" t="str">
        <f t="shared" si="0"/>
        <v/>
      </c>
      <c r="G33" s="42"/>
    </row>
    <row r="34" spans="2:7" s="15" customFormat="1" ht="84" customHeight="1" x14ac:dyDescent="0.3">
      <c r="B34" s="39"/>
      <c r="C34" s="44"/>
      <c r="D34" s="40"/>
      <c r="E34" s="41"/>
      <c r="F34" s="41" t="str">
        <f t="shared" si="0"/>
        <v/>
      </c>
      <c r="G34" s="42"/>
    </row>
    <row r="35" spans="2:7" s="15" customFormat="1" ht="84" customHeight="1" x14ac:dyDescent="0.3">
      <c r="B35" s="39"/>
      <c r="C35" s="44"/>
      <c r="D35" s="40"/>
      <c r="E35" s="41"/>
      <c r="F35" s="41" t="str">
        <f t="shared" si="0"/>
        <v/>
      </c>
      <c r="G35" s="42"/>
    </row>
    <row r="36" spans="2:7" s="15" customFormat="1" ht="84" customHeight="1" x14ac:dyDescent="0.3">
      <c r="B36" s="39"/>
      <c r="C36" s="44"/>
      <c r="D36" s="40"/>
      <c r="E36" s="41"/>
      <c r="F36" s="41" t="str">
        <f t="shared" si="0"/>
        <v/>
      </c>
      <c r="G36" s="42"/>
    </row>
    <row r="37" spans="2:7" s="15" customFormat="1" ht="84" customHeight="1" x14ac:dyDescent="0.3">
      <c r="B37" s="39"/>
      <c r="C37" s="44"/>
      <c r="D37" s="40"/>
      <c r="E37" s="41"/>
      <c r="F37" s="41" t="str">
        <f t="shared" si="0"/>
        <v/>
      </c>
      <c r="G37" s="42"/>
    </row>
    <row r="38" spans="2:7" s="15" customFormat="1" ht="84" customHeight="1" x14ac:dyDescent="0.3">
      <c r="B38" s="39"/>
      <c r="C38" s="44"/>
      <c r="D38" s="40"/>
      <c r="E38" s="41"/>
      <c r="F38" s="41" t="str">
        <f t="shared" si="0"/>
        <v/>
      </c>
      <c r="G38" s="42"/>
    </row>
    <row r="39" spans="2:7" s="15" customFormat="1" ht="84" customHeight="1" x14ac:dyDescent="0.3">
      <c r="B39" s="39"/>
      <c r="C39" s="44"/>
      <c r="D39" s="40"/>
      <c r="E39" s="41"/>
      <c r="F39" s="41" t="str">
        <f t="shared" si="0"/>
        <v/>
      </c>
      <c r="G39" s="42"/>
    </row>
    <row r="40" spans="2:7" s="15" customFormat="1" ht="84" customHeight="1" x14ac:dyDescent="0.3">
      <c r="B40" s="39"/>
      <c r="C40" s="44"/>
      <c r="D40" s="40"/>
      <c r="E40" s="41"/>
      <c r="F40" s="41" t="str">
        <f t="shared" si="0"/>
        <v/>
      </c>
      <c r="G40" s="42"/>
    </row>
    <row r="41" spans="2:7" s="15" customFormat="1" ht="84" customHeight="1" x14ac:dyDescent="0.3">
      <c r="B41" s="39"/>
      <c r="C41" s="44"/>
      <c r="D41" s="40"/>
      <c r="E41" s="41"/>
      <c r="F41" s="41" t="str">
        <f t="shared" si="0"/>
        <v/>
      </c>
      <c r="G41" s="43"/>
    </row>
    <row r="42" spans="2:7" s="15" customFormat="1" ht="84" customHeight="1" x14ac:dyDescent="0.3">
      <c r="B42" s="39"/>
      <c r="C42" s="44"/>
      <c r="D42" s="40"/>
      <c r="E42" s="41"/>
      <c r="F42" s="41" t="str">
        <f t="shared" si="0"/>
        <v/>
      </c>
      <c r="G42" s="43"/>
    </row>
    <row r="43" spans="2:7" s="15" customFormat="1" ht="84" customHeight="1" x14ac:dyDescent="0.3">
      <c r="B43" s="39"/>
      <c r="C43" s="44"/>
      <c r="D43" s="40"/>
      <c r="E43" s="41"/>
      <c r="F43" s="41" t="str">
        <f t="shared" si="0"/>
        <v/>
      </c>
      <c r="G43" s="43"/>
    </row>
    <row r="44" spans="2:7" s="15" customFormat="1" ht="84" customHeight="1" x14ac:dyDescent="0.3">
      <c r="B44" s="39"/>
      <c r="C44" s="44"/>
      <c r="D44" s="40"/>
      <c r="E44" s="41"/>
      <c r="F44" s="41" t="str">
        <f t="shared" si="0"/>
        <v/>
      </c>
      <c r="G44" s="43"/>
    </row>
    <row r="45" spans="2:7" s="15" customFormat="1" ht="84" customHeight="1" x14ac:dyDescent="0.3">
      <c r="B45" s="39"/>
      <c r="C45" s="44"/>
      <c r="D45" s="40"/>
      <c r="E45" s="41"/>
      <c r="F45" s="41" t="str">
        <f t="shared" si="0"/>
        <v/>
      </c>
      <c r="G45" s="43"/>
    </row>
    <row r="46" spans="2:7" s="15" customFormat="1" ht="84" customHeight="1" x14ac:dyDescent="0.3">
      <c r="B46" s="39"/>
      <c r="C46" s="44"/>
      <c r="D46" s="40"/>
      <c r="E46" s="41"/>
      <c r="F46" s="41" t="str">
        <f t="shared" si="0"/>
        <v/>
      </c>
      <c r="G46" s="43"/>
    </row>
    <row r="47" spans="2:7" s="15" customFormat="1" ht="84" customHeight="1" x14ac:dyDescent="0.3">
      <c r="B47" s="39"/>
      <c r="C47" s="44"/>
      <c r="D47" s="40"/>
      <c r="E47" s="41"/>
      <c r="F47" s="41" t="str">
        <f t="shared" si="0"/>
        <v/>
      </c>
      <c r="G47" s="43"/>
    </row>
    <row r="48" spans="2:7" s="15" customFormat="1" ht="84" customHeight="1" x14ac:dyDescent="0.3">
      <c r="B48" s="39"/>
      <c r="C48" s="44"/>
      <c r="D48" s="40"/>
      <c r="E48" s="41"/>
      <c r="F48" s="41" t="str">
        <f t="shared" si="0"/>
        <v/>
      </c>
      <c r="G48" s="43"/>
    </row>
    <row r="49" spans="2:7" s="15" customFormat="1" ht="84" customHeight="1" x14ac:dyDescent="0.3">
      <c r="B49" s="39"/>
      <c r="C49" s="44"/>
      <c r="D49" s="40"/>
      <c r="E49" s="41"/>
      <c r="F49" s="41" t="str">
        <f t="shared" si="0"/>
        <v/>
      </c>
      <c r="G49" s="43"/>
    </row>
    <row r="50" spans="2:7" s="15" customFormat="1" ht="84" customHeight="1" x14ac:dyDescent="0.3">
      <c r="B50" s="39"/>
      <c r="C50" s="44"/>
      <c r="D50" s="40"/>
      <c r="E50" s="41"/>
      <c r="F50" s="41" t="str">
        <f t="shared" si="0"/>
        <v/>
      </c>
      <c r="G50" s="43"/>
    </row>
    <row r="51" spans="2:7" s="15" customFormat="1" ht="57" customHeight="1" x14ac:dyDescent="0.3">
      <c r="B51" s="39"/>
      <c r="C51" s="44"/>
      <c r="D51" s="40"/>
      <c r="E51" s="41"/>
      <c r="F51" s="41" t="str">
        <f t="shared" si="0"/>
        <v/>
      </c>
      <c r="G51" s="43"/>
    </row>
    <row r="52" spans="2:7" s="15" customFormat="1" ht="57" customHeight="1" x14ac:dyDescent="0.3">
      <c r="B52" s="39"/>
      <c r="C52" s="44"/>
      <c r="D52" s="40"/>
      <c r="E52" s="41"/>
      <c r="F52" s="41" t="str">
        <f t="shared" si="0"/>
        <v/>
      </c>
      <c r="G52" s="43"/>
    </row>
    <row r="53" spans="2:7" s="15" customFormat="1" ht="57" customHeight="1" x14ac:dyDescent="0.3">
      <c r="B53" s="39"/>
      <c r="C53" s="44"/>
      <c r="D53" s="40"/>
      <c r="E53" s="41"/>
      <c r="F53" s="41" t="str">
        <f t="shared" si="0"/>
        <v/>
      </c>
      <c r="G53" s="43"/>
    </row>
    <row r="54" spans="2:7" s="15" customFormat="1" ht="57" customHeight="1" x14ac:dyDescent="0.3">
      <c r="B54" s="39"/>
      <c r="C54" s="44"/>
      <c r="D54" s="40"/>
      <c r="E54" s="41"/>
      <c r="F54" s="41" t="str">
        <f t="shared" si="0"/>
        <v/>
      </c>
      <c r="G54" s="43"/>
    </row>
    <row r="55" spans="2:7" s="15" customFormat="1" ht="57" customHeight="1" x14ac:dyDescent="0.3">
      <c r="B55" s="39"/>
      <c r="C55" s="44"/>
      <c r="D55" s="40"/>
      <c r="E55" s="41"/>
      <c r="F55" s="41" t="str">
        <f t="shared" si="0"/>
        <v/>
      </c>
      <c r="G55" s="43"/>
    </row>
    <row r="56" spans="2:7" s="15" customFormat="1" ht="57" customHeight="1" x14ac:dyDescent="0.3">
      <c r="B56" s="39"/>
      <c r="C56" s="44"/>
      <c r="D56" s="40"/>
      <c r="E56" s="41"/>
      <c r="F56" s="41" t="str">
        <f t="shared" si="0"/>
        <v/>
      </c>
      <c r="G56" s="43"/>
    </row>
    <row r="57" spans="2:7" s="15" customFormat="1" ht="57" customHeight="1" x14ac:dyDescent="0.3">
      <c r="B57" s="39"/>
      <c r="C57" s="44"/>
      <c r="D57" s="40"/>
      <c r="E57" s="41"/>
      <c r="F57" s="41" t="str">
        <f t="shared" si="0"/>
        <v/>
      </c>
      <c r="G57" s="43"/>
    </row>
    <row r="58" spans="2:7" s="15" customFormat="1" ht="57" customHeight="1" x14ac:dyDescent="0.3">
      <c r="B58" s="39"/>
      <c r="C58" s="44"/>
      <c r="D58" s="40"/>
      <c r="E58" s="41"/>
      <c r="F58" s="41" t="str">
        <f t="shared" si="0"/>
        <v/>
      </c>
      <c r="G58" s="43"/>
    </row>
    <row r="59" spans="2:7" s="15" customFormat="1" ht="57" customHeight="1" x14ac:dyDescent="0.3">
      <c r="B59" s="39"/>
      <c r="C59" s="44"/>
      <c r="D59" s="40"/>
      <c r="E59" s="41"/>
      <c r="F59" s="41" t="str">
        <f t="shared" si="0"/>
        <v/>
      </c>
      <c r="G59" s="43"/>
    </row>
    <row r="60" spans="2:7" s="15" customFormat="1" ht="57" customHeight="1" x14ac:dyDescent="0.3">
      <c r="B60" s="39"/>
      <c r="C60" s="44"/>
      <c r="D60" s="40"/>
      <c r="E60" s="41"/>
      <c r="F60" s="41" t="str">
        <f t="shared" si="0"/>
        <v/>
      </c>
      <c r="G60" s="43"/>
    </row>
    <row r="61" spans="2:7" s="15" customFormat="1" ht="57" customHeight="1" x14ac:dyDescent="0.3">
      <c r="B61" s="39"/>
      <c r="C61" s="44"/>
      <c r="D61" s="40"/>
      <c r="E61" s="41"/>
      <c r="F61" s="41" t="str">
        <f t="shared" si="0"/>
        <v/>
      </c>
      <c r="G61" s="43"/>
    </row>
    <row r="62" spans="2:7" s="15" customFormat="1" ht="57" customHeight="1" x14ac:dyDescent="0.3">
      <c r="B62" s="39"/>
      <c r="C62" s="44"/>
      <c r="D62" s="40"/>
      <c r="E62" s="41"/>
      <c r="F62" s="41" t="str">
        <f t="shared" si="0"/>
        <v/>
      </c>
      <c r="G62" s="43"/>
    </row>
    <row r="63" spans="2:7" s="15" customFormat="1" ht="57" customHeight="1" x14ac:dyDescent="0.3">
      <c r="B63" s="39"/>
      <c r="C63" s="44"/>
      <c r="D63" s="40"/>
      <c r="E63" s="41"/>
      <c r="F63" s="41" t="str">
        <f t="shared" si="0"/>
        <v/>
      </c>
      <c r="G63" s="43"/>
    </row>
    <row r="64" spans="2:7" s="15" customFormat="1" ht="57" customHeight="1" x14ac:dyDescent="0.3">
      <c r="B64" s="39"/>
      <c r="C64" s="44"/>
      <c r="D64" s="40"/>
      <c r="E64" s="41"/>
      <c r="F64" s="41" t="str">
        <f t="shared" si="0"/>
        <v/>
      </c>
      <c r="G64" s="43"/>
    </row>
    <row r="65" spans="2:7" s="15" customFormat="1" ht="57" customHeight="1" x14ac:dyDescent="0.3">
      <c r="B65" s="39"/>
      <c r="C65" s="44"/>
      <c r="D65" s="40"/>
      <c r="E65" s="41"/>
      <c r="F65" s="41" t="str">
        <f t="shared" si="0"/>
        <v/>
      </c>
      <c r="G65" s="43"/>
    </row>
    <row r="66" spans="2:7" s="15" customFormat="1" ht="57" customHeight="1" x14ac:dyDescent="0.3">
      <c r="B66" s="39"/>
      <c r="C66" s="44"/>
      <c r="D66" s="40"/>
      <c r="E66" s="41"/>
      <c r="F66" s="41" t="str">
        <f t="shared" si="0"/>
        <v/>
      </c>
      <c r="G66" s="43"/>
    </row>
    <row r="67" spans="2:7" s="15" customFormat="1" ht="57" customHeight="1" x14ac:dyDescent="0.3">
      <c r="B67" s="39"/>
      <c r="C67" s="44"/>
      <c r="D67" s="40"/>
      <c r="E67" s="41"/>
      <c r="F67" s="41" t="str">
        <f t="shared" si="0"/>
        <v/>
      </c>
      <c r="G67" s="43"/>
    </row>
  </sheetData>
  <sheetProtection algorithmName="SHA-512" hashValue="QAlc26ATAGfkBiMa34iaoMYX3CnEoU5MFmMTenxPpZEDYmsbroSO4oVG9NhO2SJVgbMglDmUYUjSE1KZDnthQA==" saltValue="AGqqhcDDVN80R/wWOgCHRA==" spinCount="100000" sheet="1" objects="1" scenarios="1"/>
  <mergeCells count="15">
    <mergeCell ref="D2:G4"/>
    <mergeCell ref="B2:C3"/>
    <mergeCell ref="F17:G18"/>
    <mergeCell ref="C17:E18"/>
    <mergeCell ref="F12:G12"/>
    <mergeCell ref="B9:C9"/>
    <mergeCell ref="B8:C8"/>
    <mergeCell ref="F13:G13"/>
    <mergeCell ref="F14:G14"/>
    <mergeCell ref="F15:G15"/>
    <mergeCell ref="B6:G6"/>
    <mergeCell ref="F8:G8"/>
    <mergeCell ref="F9:G9"/>
    <mergeCell ref="B11:C11"/>
    <mergeCell ref="E11:G11"/>
  </mergeCells>
  <dataValidations count="5">
    <dataValidation allowBlank="1" showInputMessage="1" showErrorMessage="1" prompt="Enter Contact person name in this column under this heading" sqref="F8 B8" xr:uid="{9F21B788-6AB4-49F2-83EF-314F1D225B05}"/>
    <dataValidation allowBlank="1" showInputMessage="1" showErrorMessage="1" prompt="Enter Time duration in this column under this heading" sqref="E8 B22:C22 F17 E22:G22" xr:uid="{02493841-1CFC-4C7B-B9F8-9B4C8E7EC0B9}"/>
    <dataValidation allowBlank="1" showInputMessage="1" showErrorMessage="1" prompt="Enter Company Name in this cell" sqref="F12:F15 E11:E15 B11:B16" xr:uid="{E8807D2A-4EFB-4059-9D16-9DCEEB6C4C52}"/>
    <dataValidation allowBlank="1" showInputMessage="1" showErrorMessage="1" prompt="Create an Adjustable Meeting Agenda in this worksheet. Enter meeting details in cells C5 through C7. Enter meeting specifics in Meeting Data table" sqref="A1:A7 H1:H10" xr:uid="{0519E469-58DE-47D9-B6D3-158F20BD4F8C}"/>
    <dataValidation type="list" allowBlank="1" showInputMessage="1" showErrorMessage="1" sqref="B9" xr:uid="{6D4E87C0-7DC7-4825-A48A-B464317880AC}">
      <formula1>$A$8:$A$18</formula1>
    </dataValidation>
  </dataValidations>
  <hyperlinks>
    <hyperlink ref="B2:C3" location="'PRICE LIST'!A1" display="Return to your price list here " xr:uid="{17931393-CEB3-454C-8BDF-C1D42D26E6A1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 LIST</vt:lpstr>
      <vt:lpstr>PURCHASE ORDER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Lenin's family</dc:creator>
  <cp:lastModifiedBy>SHEY JARA</cp:lastModifiedBy>
  <cp:lastPrinted>2026-05-14T14:28:38Z</cp:lastPrinted>
  <dcterms:created xsi:type="dcterms:W3CDTF">2015-02-18T22:29:32Z</dcterms:created>
  <dcterms:modified xsi:type="dcterms:W3CDTF">2026-11-06T15:11:26Z</dcterms:modified>
</cp:coreProperties>
</file>